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832" activeTab="0"/>
  </bookViews>
  <sheets>
    <sheet name="ปฏิทิน" sheetId="1" r:id="rId1"/>
    <sheet name="00" sheetId="2" r:id="rId2"/>
    <sheet name="รด01" sheetId="3" r:id="rId3"/>
    <sheet name="รด02" sheetId="4" r:id="rId4"/>
    <sheet name="รด03" sheetId="5" r:id="rId5"/>
    <sheet name="รด03(1)" sheetId="6" r:id="rId6"/>
    <sheet name="รด04" sheetId="7" r:id="rId7"/>
    <sheet name="รด04(1)" sheetId="8" r:id="rId8"/>
    <sheet name="รด05" sheetId="9" r:id="rId9"/>
    <sheet name="รด06" sheetId="10" r:id="rId10"/>
    <sheet name="รด07" sheetId="11" r:id="rId11"/>
  </sheets>
  <definedNames>
    <definedName name="_xlnm.Print_Titles" localSheetId="1">'00'!$4:$9</definedName>
  </definedNames>
  <calcPr fullCalcOnLoad="1"/>
</workbook>
</file>

<file path=xl/sharedStrings.xml><?xml version="1.0" encoding="utf-8"?>
<sst xmlns="http://schemas.openxmlformats.org/spreadsheetml/2006/main" count="501" uniqueCount="305">
  <si>
    <t>รวม</t>
  </si>
  <si>
    <t>รวมทั้งสิ้น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</si>
  <si>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</si>
  <si>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</si>
  <si>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</si>
  <si>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</si>
  <si>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</si>
  <si>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มหาวิทยาลัยเชียงใหม่</t>
  </si>
  <si>
    <t>จำนวนเงิน</t>
  </si>
  <si>
    <t>ตัวอย่าง</t>
  </si>
  <si>
    <t>รายการ</t>
  </si>
  <si>
    <t>จำนวน</t>
  </si>
  <si>
    <t>งบประมาณ</t>
  </si>
  <si>
    <t>หมายเหตุ</t>
  </si>
  <si>
    <t>หน่วย : บาท</t>
  </si>
  <si>
    <t>บาท</t>
  </si>
  <si>
    <t>ประเภทพนักงานมหาวิทยาลัย (เงินแผ่นดิน)</t>
  </si>
  <si>
    <t>แผนงาน/งาน/โครงการ/รายการ</t>
  </si>
  <si>
    <t>อัตราจ้าง</t>
  </si>
  <si>
    <t>สมทบเงินสะสม</t>
  </si>
  <si>
    <t>อัตรา</t>
  </si>
  <si>
    <t>พนักงาน มหาวิทยาลัย</t>
  </si>
  <si>
    <t>1. แผนงานการเรียนการสอน</t>
  </si>
  <si>
    <t>1.2 งานจัดการศึกษาสาขา…………………….</t>
  </si>
  <si>
    <t xml:space="preserve"> - อาจารย์</t>
  </si>
  <si>
    <t>รวมทุกแผนงาน</t>
  </si>
  <si>
    <t>วุฒิ</t>
  </si>
  <si>
    <t>รายละเอียดการขอตั้งงบประมาณงบเงินอุดหนุน</t>
  </si>
  <si>
    <t>เงินอุดหนุนทั่วไป</t>
  </si>
  <si>
    <t>เงินอุดหนุนเฉพาะกิจ</t>
  </si>
  <si>
    <t>รายละเอียดงบประมาณรายจ่ายเงินรายได้มหาวิทยาลัย</t>
  </si>
  <si>
    <t>แผนงาน ………………………………………………………………</t>
  </si>
  <si>
    <t>…………………………..</t>
  </si>
  <si>
    <t>อัตราใหม่ จำนวน …. อัตรา</t>
  </si>
  <si>
    <t>รายละเอียดอัตราใหม่</t>
  </si>
  <si>
    <t>1. …………………………………</t>
  </si>
  <si>
    <t>- พนักงานมหาวิทยาลัย (เงินแผ่นดิน)</t>
  </si>
  <si>
    <t>สมทบเงินสะสมพนักงานมหาวิทยาลัย</t>
  </si>
  <si>
    <t>1. ค่าตอบแทน</t>
  </si>
  <si>
    <t>2. ค่าใช้สอย</t>
  </si>
  <si>
    <t>3. ค่าวัสดุ</t>
  </si>
  <si>
    <t>ค่าครุภัณฑ์</t>
  </si>
  <si>
    <t>1. ……………………………………</t>
  </si>
  <si>
    <t>2. ……………………………………</t>
  </si>
  <si>
    <t>ค่าที่ดินและสิ่งก่อสร้าง</t>
  </si>
  <si>
    <t>สมทบเงิน</t>
  </si>
  <si>
    <t>ประกันสังคม</t>
  </si>
  <si>
    <t>1.1 งานสนับสนุนการจัดการศึกษา</t>
  </si>
  <si>
    <t>ป.ตรี</t>
  </si>
  <si>
    <t>ปวส.</t>
  </si>
  <si>
    <t>2. แผนงาน………………………..</t>
  </si>
  <si>
    <t>แผนงาน-งาน/โครงการ</t>
  </si>
  <si>
    <t>ตอบแทน</t>
  </si>
  <si>
    <t>ใช้สอย</t>
  </si>
  <si>
    <t>วัสดุ</t>
  </si>
  <si>
    <t>สาธารณูปโภค</t>
  </si>
  <si>
    <t>ค่าที่ดินและ  สิ่งก่อสร้าง</t>
  </si>
  <si>
    <t>ทั่วไป</t>
  </si>
  <si>
    <t>เฉพาะกิจ</t>
  </si>
  <si>
    <t>รายละเอียดการขอตั้งงบประมาณงบบุคลากรงบประมาณเงินรายได้</t>
  </si>
  <si>
    <t>รายละเอียดการขอตั้งงบประมาณงบบุคลากรเงินรายได้</t>
  </si>
  <si>
    <t>หมวดรายจ่าย</t>
  </si>
  <si>
    <t>คำของบประมาณ</t>
  </si>
  <si>
    <t>งบดำเนินการ</t>
  </si>
  <si>
    <t xml:space="preserve">  - ค่าตอบแทน</t>
  </si>
  <si>
    <t xml:space="preserve">  - ค่าวัสดุ</t>
  </si>
  <si>
    <t xml:space="preserve">  - ค่าสาธารณูปโภค</t>
  </si>
  <si>
    <t xml:space="preserve">  - ค่าใช้สอย</t>
  </si>
  <si>
    <t>จำแนกตามแผนงาน งาน/โครงการ และหมวดรายจ่าย</t>
  </si>
  <si>
    <t xml:space="preserve">รายละเอียดการขอตั้งงบประมาณงบลงทุน </t>
  </si>
  <si>
    <t>จำนวนที่</t>
  </si>
  <si>
    <t>ราคา</t>
  </si>
  <si>
    <t>คำชี้แจงเหตุผลโดยสรุป</t>
  </si>
  <si>
    <t>ขอตั้ง</t>
  </si>
  <si>
    <t>ต่อหน่วย</t>
  </si>
  <si>
    <t xml:space="preserve">ตัวอย่าง </t>
  </si>
  <si>
    <t>แผนงานการเรียนการสอน</t>
  </si>
  <si>
    <t xml:space="preserve">  งานจัดการศึกษาสาขา…………..</t>
  </si>
  <si>
    <t xml:space="preserve">      1. พัดลมตั้งพื้นขนาด 14 นิ้ว</t>
  </si>
  <si>
    <t xml:space="preserve">      2…………………..</t>
  </si>
  <si>
    <t xml:space="preserve">      1. เครื่องมือวัดการดูดกลืนแสง</t>
  </si>
  <si>
    <t>แผนงานบริหารมหาวิทยาลัย</t>
  </si>
  <si>
    <t xml:space="preserve"> งานบริหารทั่วไป</t>
  </si>
  <si>
    <t xml:space="preserve">      1…………………..</t>
  </si>
  <si>
    <t>รายละเอียดการขอตั้งงบประมาณงบลงทุน</t>
  </si>
  <si>
    <t>1. ปรับปรุงห้องดนตรีสโมสร</t>
  </si>
  <si>
    <t xml:space="preserve">   นักศึกษา</t>
  </si>
  <si>
    <t>2. …………………….</t>
  </si>
  <si>
    <t xml:space="preserve">   </t>
  </si>
  <si>
    <t>1. ปรับปรุงซ่อมแซมหอพัก</t>
  </si>
  <si>
    <t xml:space="preserve">   นักศึกษาคณะ…………</t>
  </si>
  <si>
    <t xml:space="preserve">  งานบริหารทั่วไป</t>
  </si>
  <si>
    <t>1………………..</t>
  </si>
  <si>
    <t>2………………..</t>
  </si>
  <si>
    <t>2. โครงการก่อสร้างอาคาร………..</t>
  </si>
  <si>
    <t>เงินอุดหนุนทั่วไป/เฉพาะกิจ</t>
  </si>
  <si>
    <t>แผนงาน - งาน - กิจกรรม - รายการ</t>
  </si>
  <si>
    <t xml:space="preserve">  งานสนับสนุนการจัดการศึกษา</t>
  </si>
  <si>
    <t xml:space="preserve">    กิจกรรมพัฒนาบุคลากร</t>
  </si>
  <si>
    <t xml:space="preserve">      อุดหนุนทั่วไป</t>
  </si>
  <si>
    <t xml:space="preserve">      อุดหนุนเฉพาะกิจ</t>
  </si>
  <si>
    <t xml:space="preserve">    อุดหนุนทั่วไป</t>
  </si>
  <si>
    <t xml:space="preserve">    อุดหนุนเฉพาะกิจ</t>
  </si>
  <si>
    <t>รายละเอียดการขอตั้งงบประมาณงบรายจ่ายอื่น</t>
  </si>
  <si>
    <t xml:space="preserve">      งบรายจ่ายอื่น</t>
  </si>
  <si>
    <t xml:space="preserve">        1. สมทบกองทุนพัฒนาคณะ</t>
  </si>
  <si>
    <t xml:space="preserve"> - เพื่อสมทบกองทุนพัฒนาคณะ……………</t>
  </si>
  <si>
    <t xml:space="preserve">  งาน ……………………………………………………………………</t>
  </si>
  <si>
    <t xml:space="preserve">   กิจกรรม………………………………..………….</t>
  </si>
  <si>
    <t xml:space="preserve">    กองทุน…………………………………………….</t>
  </si>
  <si>
    <t xml:space="preserve">สมทบเงินประกันสังคม </t>
  </si>
  <si>
    <t xml:space="preserve">    กองทุนสินทรัพย์ถาวร</t>
  </si>
  <si>
    <t>1. ค่าใช้สอย</t>
  </si>
  <si>
    <t>2. ค่าวัสดุ</t>
  </si>
  <si>
    <t>เฉพาะ รด.07  ให้ทำในโปรแกรม โดยดาวน์โหลดโปรแกรมได้ที่ WEB กองแผนงาน</t>
  </si>
  <si>
    <t>หมายเหตุ :  การเสนอขอตั้งงบลงทุน (ค่าที่ดินและสิ่งก่อสร้าง) ต้องผ่านการอนุมัติจากคณะกรรมการการใช้พื้นที่ดิน</t>
  </si>
  <si>
    <t xml:space="preserve">                       ของมหาวิทยาลัยเชียงใหม่ก่อน  และรายการที่ผูกพันงบประมาณต้องผ่านคณะกรรมการการเงินของมหาวิทยาลัย</t>
  </si>
  <si>
    <t xml:space="preserve">  เช่นเดียวกับการการจัดทำคำ</t>
  </si>
  <si>
    <t>ชี้แจงของงบประมาณแผ่นดิน</t>
  </si>
  <si>
    <t>5 % ทั้งปี</t>
  </si>
  <si>
    <t xml:space="preserve"> - เพื่อส่งเสริมและสนับสนุนทุนการศึกษา</t>
  </si>
  <si>
    <t xml:space="preserve">   สำหรับนักศึกษาที่ขาดแคลนทุน จำนวน</t>
  </si>
  <si>
    <t xml:space="preserve">   40 ทุน  ทุนละ 5,000 บาท/คน</t>
  </si>
  <si>
    <t xml:space="preserve"> - เพื่อพัฒนาศักยภาพบุคลกรของ..........</t>
  </si>
  <si>
    <t xml:space="preserve">   ให้มีคุณภาพและประสิทธิภาพยิ่งขึ้น</t>
  </si>
  <si>
    <t xml:space="preserve">        1.  อุดหนุนทุนการศึกษา จำนวน ................ทุน</t>
  </si>
  <si>
    <t xml:space="preserve">    กิจกรรมพัฒนาคุณภาพนักศึกษา</t>
  </si>
  <si>
    <t xml:space="preserve">        1. อุดหนุนโครงการพัฒนาบุคลากร</t>
  </si>
  <si>
    <t>ส่วนงาน……………………………………………</t>
  </si>
  <si>
    <t>ส่วนงาน ………………………………………………….</t>
  </si>
  <si>
    <r>
      <t>หมายเหตุ  :</t>
    </r>
    <r>
      <rPr>
        <sz val="16"/>
        <rFont val="AngsanaUPC"/>
        <family val="1"/>
      </rPr>
      <t xml:space="preserve">  หมวดเงินอุดหนุนทั่วไปและอุดหนุนเฉพาะกิจให้เป็นไปตามข้อคิดเห็น</t>
    </r>
  </si>
  <si>
    <t xml:space="preserve">                      ของสำนักงานการตรวจสอบ  ที่เสนอมหาวิทยาลัย</t>
  </si>
  <si>
    <t>ส่วนงาน……………………………</t>
  </si>
  <si>
    <t>ประเภทของเงินรายได้</t>
  </si>
  <si>
    <t>รายรับจริงใน</t>
  </si>
  <si>
    <t>1. เงินกองทุนและรายได้หรือผลประโยชน์</t>
  </si>
  <si>
    <t>จากกองทุนดังกล่าว</t>
  </si>
  <si>
    <t>2. ค่าธรรมเนียม ค่าบำรุง ค่าตอบแทน</t>
  </si>
  <si>
    <t>เบี้ยปรับ และค่าบริการต่าง ของมหาวิทยาลัย</t>
  </si>
  <si>
    <t>3. รายได้จากการบริการวิชาการ</t>
  </si>
  <si>
    <t>4. รายได้หรือผลประโยชน์ที่ได้จากการให้กู้ยืมเงิน</t>
  </si>
  <si>
    <t>การร่วมลงทุน การลงทุน</t>
  </si>
  <si>
    <t>5. รายได้หรือผลประโยชน์ที่ได้มาจากการใช้ที่</t>
  </si>
  <si>
    <t>ราชพัสดุ หรือจัดหาประโยชน์ในที่ราชพัสดุ</t>
  </si>
  <si>
    <t>6. เงินบำรุงโรงพยาบาลมหาราชนครเชียงใหม่</t>
  </si>
  <si>
    <t xml:space="preserve">และเงินบำรุงอื่น ๆ </t>
  </si>
  <si>
    <t xml:space="preserve"> 1. ประมาณการรายรับให้ระบุจำนวน</t>
  </si>
  <si>
    <t>ประมาณการรายรับที่คาดว่าจะสามารถ</t>
  </si>
  <si>
    <t>จัดเก็บได้ก่อนหักค่าใช้จ่ายให้กับ</t>
  </si>
  <si>
    <t>มหาวิทยาลัย (100%)</t>
  </si>
  <si>
    <t>โรงพยาบาลมหาราชนครเชียงใหม่</t>
  </si>
  <si>
    <t xml:space="preserve">      ของมหาวิทยาลัย</t>
  </si>
  <si>
    <t>ที่คาดว่าจะเกิดขึ้นจริง เพื่อนำไปดำเนิน</t>
  </si>
  <si>
    <t>การตามข้อบังคับมหาวิทยาลัยเชียงใหม่</t>
  </si>
  <si>
    <t xml:space="preserve"> - ภาควิชาต่าง ๆ</t>
  </si>
  <si>
    <t>ว่าด้วยการบริหารการเงิน พ.ศ. 2551</t>
  </si>
  <si>
    <t xml:space="preserve"> - ศูนย์/สถาน (องค์กรในกำกับเดิม)</t>
  </si>
  <si>
    <t>ข้อ 11 วรรค 2</t>
  </si>
  <si>
    <t>ที่จัดสรรให้ ม.</t>
  </si>
  <si>
    <t>ตามหลักเกณฑ์</t>
  </si>
  <si>
    <t xml:space="preserve"> 2. เฉพาะกรณีเงินบำรุง</t>
  </si>
  <si>
    <t>และเงินบำรุงอื่น ๆ สามารถหักค่าใช้จ่าย</t>
  </si>
  <si>
    <t>(1)</t>
  </si>
  <si>
    <r>
      <t xml:space="preserve">กรณีเงินบำรุง รพ. และเงินบำรุงอื่น ๆ   </t>
    </r>
    <r>
      <rPr>
        <b/>
        <vertAlign val="superscript"/>
        <sz val="14"/>
        <rFont val="AngsanaUPC"/>
        <family val="1"/>
      </rPr>
      <t>(2)</t>
    </r>
  </si>
  <si>
    <t>(2.1)</t>
  </si>
  <si>
    <t>(2.2)</t>
  </si>
  <si>
    <t>(3)</t>
  </si>
  <si>
    <t>ประเภทพนักงานมหาวิทยาลัยชั่วคราว (พนักงานส่วนงาน)</t>
  </si>
  <si>
    <t xml:space="preserve">    - เงินประจำตำแหน่งบริหาร</t>
  </si>
  <si>
    <t>สะสมพนักงาน</t>
  </si>
  <si>
    <t>มหาวิทยาลัย</t>
  </si>
  <si>
    <t xml:space="preserve">    - ค่าตอบแทนอื่น ๆ (ระบุ)</t>
  </si>
  <si>
    <t xml:space="preserve">    - ............................</t>
  </si>
  <si>
    <t xml:space="preserve">    - ค่าเบี้ยเลี้ยง ค่าเช่าที่พักและค่าพาหนะ</t>
  </si>
  <si>
    <t xml:space="preserve">    - ค่าจ้างเหมาบริการ</t>
  </si>
  <si>
    <t xml:space="preserve">    - อี่น ๆ (ระบุ)</t>
  </si>
  <si>
    <t xml:space="preserve">    - วัสดุสำนักงาน</t>
  </si>
  <si>
    <t xml:space="preserve">    - วัสดุวิทยาศาสตร์หรือการแพทย์</t>
  </si>
  <si>
    <t xml:space="preserve">    - ค่าไฟฟ้า</t>
  </si>
  <si>
    <t xml:space="preserve">    - ค่าน้ำประปา</t>
  </si>
  <si>
    <t xml:space="preserve">    - ค่าโทรศัพท์</t>
  </si>
  <si>
    <t xml:space="preserve">    - ค่าไปรษณีย์ โทรเลข</t>
  </si>
  <si>
    <t>8. เงินรายได้หรือผลประโยชน์อื่น</t>
  </si>
  <si>
    <t>7. เงินรายได้จากงบประมาณแผ่นดิน</t>
  </si>
  <si>
    <t xml:space="preserve">           - พนักงานปฏิบัติงาน</t>
  </si>
  <si>
    <t xml:space="preserve">          - เจ้าหน้าที่สำนักงาน</t>
  </si>
  <si>
    <t xml:space="preserve"> - พนักงานปฏิบัติงาน</t>
  </si>
  <si>
    <t xml:space="preserve"> - นักการเงินและบัญชี</t>
  </si>
  <si>
    <t>รายรับ</t>
  </si>
  <si>
    <t xml:space="preserve">                 - ค่าลงทะเบียนกระบวนวิชา</t>
  </si>
  <si>
    <t>2.1 ค่าธรรมเนียมการศึกษา และค่าบำรุง</t>
  </si>
  <si>
    <t xml:space="preserve">       2.1.1 หลักสูตรปกติ</t>
  </si>
  <si>
    <t xml:space="preserve">                 - ค่าธรรมเนียมนักศึกษาต่างชาติ</t>
  </si>
  <si>
    <t xml:space="preserve">                 - ค่าบำรุงห้องสมุด</t>
  </si>
  <si>
    <t xml:space="preserve">                 - ค่าธรรมเนียมการศึกษาพิเศษ</t>
  </si>
  <si>
    <t xml:space="preserve">                     - นักศึกษาระดับปริญญาตรี</t>
  </si>
  <si>
    <t xml:space="preserve">                     - นักศึกษาระดับปริญญาโท/เอก</t>
  </si>
  <si>
    <t xml:space="preserve">                  - ฯลฯ</t>
  </si>
  <si>
    <t xml:space="preserve">          2.1.2 หลักสูตรพิเศษ (Full Fee)</t>
  </si>
  <si>
    <t xml:space="preserve">          2.1.3 หลักสูตรแบบเหมาจ่าย</t>
  </si>
  <si>
    <t xml:space="preserve">                    (1) หลักสูตรปกติ</t>
  </si>
  <si>
    <t xml:space="preserve">                           - ค่าลงทะเบียนกระบวนวิชา</t>
  </si>
  <si>
    <t xml:space="preserve">                          - ค่าธรรมเนียมนักศึกษาต่างชาติ</t>
  </si>
  <si>
    <t xml:space="preserve">                          - ค่าบำรุงห้องสมุด</t>
  </si>
  <si>
    <t xml:space="preserve">                          - ค่าธรรมเนียมการศึกษาพิเศษ</t>
  </si>
  <si>
    <t xml:space="preserve">                                 - นักศึกษาระดับปริญญาตรี</t>
  </si>
  <si>
    <t xml:space="preserve">                                 - นักศึกษาระดับปริญญาโท/เอก</t>
  </si>
  <si>
    <t xml:space="preserve">                         - ฯลฯ</t>
  </si>
  <si>
    <t xml:space="preserve">                    (2) หลักสูตรพิเศษ</t>
  </si>
  <si>
    <t>2.2 ค่าตอบแทน เบี้ยปรับ และค่าบริการต่าง ๆ</t>
  </si>
  <si>
    <t>2.3 รายได้จากโรงเรียนสาธิต</t>
  </si>
  <si>
    <t>9......................................................</t>
  </si>
  <si>
    <t>10. เงินเหลือจ่ายที่นำมาตั้งงบประมาณ</t>
  </si>
  <si>
    <t xml:space="preserve">ปีงบประมาณ </t>
  </si>
  <si>
    <t xml:space="preserve">   2.1 ประมาณการค่าใช้จ่ายที่คาดว่าจะเกิด</t>
  </si>
  <si>
    <t>และเงินบำรุงอื่น ๆ ตามข้อบังคับ</t>
  </si>
  <si>
    <t>มหาวิทยาลัยเชียงใหม่ ว่าด้วยการบริหาร</t>
  </si>
  <si>
    <t>เพิ่มเติม</t>
  </si>
  <si>
    <t>ประมาณการรายรับเพิ่มเติม</t>
  </si>
  <si>
    <t xml:space="preserve">ค่าใช้จ่ายที่คาดว่า จะเกิดขึ้น </t>
  </si>
  <si>
    <t>ตั้งงบประมาณรายจ่ายต้นปี</t>
  </si>
  <si>
    <t>คำชี้แจงเหตุผล</t>
  </si>
  <si>
    <t xml:space="preserve">    - อื่น ๆ (ระบุ)</t>
  </si>
  <si>
    <t xml:space="preserve">    - ...........................................</t>
  </si>
  <si>
    <t>เงินเหลือจ่าย ตั้งแต่ปี25.......- ปัจจุบัน  จำนวน</t>
  </si>
  <si>
    <t>ให้ระบุด้วย..............</t>
  </si>
  <si>
    <t>เหตุผลความจำเป็น/ภาระงาน</t>
  </si>
  <si>
    <t>อัตราจ้าง ต่อเดือน</t>
  </si>
  <si>
    <t>1.1.1 อัตราใหม่</t>
  </si>
  <si>
    <t>(ชี้แจงเหตุผลความจำเป็น/ภาระงาน)</t>
  </si>
  <si>
    <t xml:space="preserve"> - เจ้าหน้าที่สำนักงาน</t>
  </si>
  <si>
    <t xml:space="preserve">      1. ...........................................................................</t>
  </si>
  <si>
    <t xml:space="preserve"> - ................................................................</t>
  </si>
  <si>
    <t xml:space="preserve">      1. ..............................................................................</t>
  </si>
  <si>
    <t xml:space="preserve">      2. .................................................................</t>
  </si>
  <si>
    <t>- พนักงานมหาวิทยาลัยชั่วคราว (พนักงานส่วนงาน)</t>
  </si>
  <si>
    <t>สมทบเงินสะสมพนักงานมหาวิทยาลัยชั่วคราว (พนักงานส่วนงาน)</t>
  </si>
  <si>
    <t>4. ค่าวสธารณูปโภค</t>
  </si>
  <si>
    <t>รายรับ คงเหลือ</t>
  </si>
  <si>
    <t>รายรับหลังหักค่าใช้จ่ายที่คาดว่าจะเกิดขึ้น</t>
  </si>
  <si>
    <t>รายรับคงเหลือต้นปี</t>
  </si>
  <si>
    <t>รายรับ คงเหลือเพิ่มเติมระหว่างปี</t>
  </si>
  <si>
    <t>รายรับที่จะนำมาตั้งจ่าย</t>
  </si>
  <si>
    <t xml:space="preserve"> - ..............................................................</t>
  </si>
  <si>
    <t>งบประมาณขอตั้ง</t>
  </si>
  <si>
    <t xml:space="preserve">ร้อยละ ............. </t>
  </si>
  <si>
    <t xml:space="preserve">   2.2 รายรับคงเหลือหลังหักค่าใช้จ่าย (1) - (2.1)</t>
  </si>
  <si>
    <t>รายรับที่สามารถนำมาตั้งงบประมาณ</t>
  </si>
  <si>
    <t xml:space="preserve">   (กรณีจัดประเภทของรายรับเป็นเงินบำรุง</t>
  </si>
  <si>
    <t>การเงิน พ.ศ. 2551 ข้อ 11 วรรค 2 และตามประกาศ</t>
  </si>
  <si>
    <t>มหาวิทยาลัยเชียงใหม่ เรื่อง การจัดสรรรายได้ที่สูง</t>
  </si>
  <si>
    <t>กว่ารายจ่ายของหน่วยงานของส่วนงานวิชาการและ</t>
  </si>
  <si>
    <t>การจัดสรรรายได้ที่สูงกว่ารายจ่ายของส่วนงาน</t>
  </si>
  <si>
    <t>วิชาการภายในมหาวิทยาลัย)</t>
  </si>
  <si>
    <t>3. รายรับที่จัดสรรให้มหาวิทยาลัย ร้อยละ.............</t>
  </si>
  <si>
    <r>
      <t>หมายเหตุ</t>
    </r>
    <r>
      <rPr>
        <sz val="16"/>
        <rFont val="AngsanaUPC"/>
        <family val="1"/>
      </rPr>
      <t xml:space="preserve"> :- การขอตั้งงบบุคลากรเพิ่มเติม รวมกับการตั้งงบประมาณต้นปี เมื่อรวมแล้วจะต้องไม่เกินร้อยละ 40 ของรายได้ทั้งหมดของส่วนงาน </t>
    </r>
  </si>
  <si>
    <t xml:space="preserve">    ครุภัณฑ์วงเงินไม่เกิน 1,000,000 บาท</t>
  </si>
  <si>
    <t xml:space="preserve">    ครุภัณฑ์วงเงินเกิน 1,000,000 บาท</t>
  </si>
  <si>
    <t xml:space="preserve">      1. รถยนต์โดยสารขนาด 12 ที่นั่ง 1 คัน</t>
  </si>
  <si>
    <t xml:space="preserve">    ที่ดินและสิ่งก่อสร้างไม่เกิน 10,000,000 บาท</t>
  </si>
  <si>
    <t xml:space="preserve">    ที่ดินและสิ่งก่อสร้างเกิน 10,000,000 บาท</t>
  </si>
  <si>
    <t>ค่าครุภัณฑ์วงเงินไม่เกิน 1,000,000 บาท</t>
  </si>
  <si>
    <t>ค่าครุภัณฑ์วงเงินเกิน 1,000,000 บาท</t>
  </si>
  <si>
    <t>ค่าที่ดินและสิ่งก่อสร้างวงเงินไม่เกิน 10,000,000 บาท</t>
  </si>
  <si>
    <t>ค่าที่ดินและสิ่งก่อสร้างวงเงินเกิน 10,000,000 บาท</t>
  </si>
  <si>
    <t>ปฏิทินการจัดทำงบประมาณรายจ่ายเงินรายได้มหาวิทยาลัย</t>
  </si>
  <si>
    <t>วัน  -  เดือน  -  ปี</t>
  </si>
  <si>
    <t>กิจกรรม</t>
  </si>
  <si>
    <t xml:space="preserve"> - </t>
  </si>
  <si>
    <t>คณะ/ส่วนงาน ดำเนินการ</t>
  </si>
  <si>
    <t xml:space="preserve">    พร้อมจัดทำคำขอตั้งงบประมาณรายจ่ายเงินรายได้ประจำปีงบประมาณ</t>
  </si>
  <si>
    <t xml:space="preserve">   (หากพ้นกำหนดเวลาดังกล่าวจะถือว่าส่วนงานไม่ประสงค์</t>
  </si>
  <si>
    <t xml:space="preserve">   จะขอตั้งงบประมาณ)</t>
  </si>
  <si>
    <t>กองแผนงานตรวจสอบคำขอและจัดทำร่างเอกสารงบประมาณรายจ่าย</t>
  </si>
  <si>
    <t>-</t>
  </si>
  <si>
    <t>เพิ่มเติมระหว่างปี ต่อที่ประชุมคณะกรรมการนโยบายการเงินและทรัพย์สิน</t>
  </si>
  <si>
    <t>เพิ่มเติมระหว่างปี ต่อสภามหาวิทยาลัย</t>
  </si>
  <si>
    <t xml:space="preserve">การจัดทำงบประมาณเงินรายได้ 2558 เพิ่มเติมระหว่างปี </t>
  </si>
  <si>
    <t>ประจำปีงบประมาณ  2559 เพิ่มเติมระหว่างปี ของมหาวิทยาลัยเชียงใหม่</t>
  </si>
  <si>
    <t xml:space="preserve"> 1. ตรวจสอบรายรับจริงในช่วง 1 ตุลาคม 2558 - 29 กุมภาพันธ์ 2559</t>
  </si>
  <si>
    <t xml:space="preserve"> 2. ประมาณการรายรับ 1 มีนาคม 2559 - 30 กันยายน 2559 </t>
  </si>
  <si>
    <t xml:space="preserve">    พ.ศ.  2559 เพิ่มเติมระหว่างปี  ส่งมหาวิทยาลัยพิจารณา </t>
  </si>
  <si>
    <t xml:space="preserve">5 เมษายน 2559 </t>
  </si>
  <si>
    <t>14 - 25 มีนาคม 2559</t>
  </si>
  <si>
    <t>เงินรายได้ ประจำปีงบประมาณ 2559 เพิ่มเติมระหว่างปี</t>
  </si>
  <si>
    <t>เสนอร่างงบประมาณรายจ่ายเงินรายได้มหาวิทยาลัยประจำปี 2559</t>
  </si>
  <si>
    <t xml:space="preserve">23 เมษายน 2559 </t>
  </si>
  <si>
    <t xml:space="preserve">ประมาณการรายรับจากเงินรายได้ ประจำปีงบประมาณ 2559 เพิ่มเติม จำแนกตามประเภทของเงินรายได้ </t>
  </si>
  <si>
    <r>
      <t xml:space="preserve">งบประมาณรายจ่ายเงินรายได้ 2559 </t>
    </r>
    <r>
      <rPr>
        <b/>
        <sz val="18"/>
        <rFont val="AngsanaUPC"/>
        <family val="1"/>
      </rPr>
      <t>(ต้นปี)</t>
    </r>
  </si>
  <si>
    <t>พ.ศ. 2558</t>
  </si>
  <si>
    <t xml:space="preserve">1 ต.ค 57 - </t>
  </si>
  <si>
    <t>30 ก.ย 58</t>
  </si>
  <si>
    <t>ประมาณรายรับ 1 ตค. 58 -30 กย.59</t>
  </si>
  <si>
    <t>ปีงบประมาณ พ.ศ. 2559 เพิ่มเติม</t>
  </si>
  <si>
    <t xml:space="preserve">งบประมาณจำแนกตามหมวดรายจ่าย ปีงบประมาณ  2559 เพิ่มเติม  </t>
  </si>
  <si>
    <t xml:space="preserve">งบประมาณรายจ่ายเงินรายได้มหาวิทยาลัย ปี 2559 เพิ่มเติม </t>
  </si>
  <si>
    <t>อัตราที่ขอตั้งงบประมาณปี 2559 เพิ่มเติม</t>
  </si>
  <si>
    <t>ประจำปีงบประมาณ 2559 เพิ่มเติม</t>
  </si>
  <si>
    <t>ประจำปีงบประมาณ  2559 เพิ่มเติม</t>
  </si>
  <si>
    <t xml:space="preserve"> ปี 2559 เพิ่มเติม</t>
  </si>
  <si>
    <t xml:space="preserve">ขอตั้ง ปี 2559 </t>
  </si>
  <si>
    <t>12 กุมภาพันธ์-11 มีนาคม 2559</t>
  </si>
  <si>
    <t xml:space="preserve">          ขึ้นจริงในปีงบประมาณ พ.ศ. 2559 เพิ่มเติม</t>
  </si>
  <si>
    <t>ปี 2559 เพิ่มเติม</t>
  </si>
  <si>
    <t>ประจำปีงบประมาณ พ.ศ. 2559 เพิ่มเติม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</si>
</sst>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#,##0_ ;\-#,##0\ "/>
  </numFmts>
  <fonts count="54">
    <font>
      <sz val="14"/>
      <name val="Cordia New"/>
      <family val="0"/>
    </font>
    <font>
      <b/>
      <sz val="16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u val="single"/>
      <sz val="24"/>
      <name val="AngsanaUPC"/>
      <family val="1"/>
    </font>
    <font>
      <sz val="16"/>
      <name val="AngsanaUPC"/>
      <family val="1"/>
    </font>
    <font>
      <b/>
      <sz val="18"/>
      <name val="AngsanaUPC"/>
      <family val="1"/>
    </font>
    <font>
      <sz val="8"/>
      <name val="Cordia New"/>
      <family val="2"/>
    </font>
    <font>
      <b/>
      <vertAlign val="superscript"/>
      <sz val="14"/>
      <name val="AngsanaUPC"/>
      <family val="1"/>
    </font>
    <font>
      <b/>
      <u val="single"/>
      <sz val="21"/>
      <name val="AngsanaUPC"/>
      <family val="1"/>
    </font>
    <font>
      <b/>
      <u val="singleAccounting"/>
      <sz val="18"/>
      <color indexed="10"/>
      <name val="AngsanaUPC"/>
      <family val="1"/>
    </font>
    <font>
      <b/>
      <sz val="20"/>
      <name val="TH NiramitIT๙"/>
      <family val="0"/>
    </font>
    <font>
      <sz val="20"/>
      <name val="BrowalliaUPC"/>
      <family val="2"/>
    </font>
    <font>
      <b/>
      <sz val="16"/>
      <name val="TH NiramitIT๙"/>
      <family val="0"/>
    </font>
    <font>
      <sz val="16"/>
      <name val="TH NiramitIT๙"/>
      <family val="0"/>
    </font>
    <font>
      <sz val="16"/>
      <name val="BrowalliaUPC"/>
      <family val="2"/>
    </font>
    <font>
      <b/>
      <sz val="17"/>
      <name val="TH NiramitIT๙"/>
      <family val="0"/>
    </font>
    <font>
      <sz val="18"/>
      <name val="BrowalliaUPC"/>
      <family val="2"/>
    </font>
    <font>
      <sz val="17"/>
      <name val="TH NiramitIT๙"/>
      <family val="0"/>
    </font>
    <font>
      <sz val="17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43" fontId="1" fillId="0" borderId="0" xfId="33" applyFont="1" applyAlignment="1">
      <alignment horizontal="center"/>
    </xf>
    <xf numFmtId="0" fontId="2" fillId="0" borderId="0" xfId="0" applyFont="1" applyAlignment="1">
      <alignment/>
    </xf>
    <xf numFmtId="43" fontId="1" fillId="0" borderId="0" xfId="33" applyFont="1" applyAlignment="1">
      <alignment horizontal="left"/>
    </xf>
    <xf numFmtId="43" fontId="3" fillId="0" borderId="10" xfId="33" applyFont="1" applyBorder="1" applyAlignment="1">
      <alignment horizontal="center"/>
    </xf>
    <xf numFmtId="0" fontId="2" fillId="0" borderId="11" xfId="0" applyFont="1" applyBorder="1" applyAlignment="1">
      <alignment/>
    </xf>
    <xf numFmtId="43" fontId="3" fillId="0" borderId="12" xfId="33" applyFont="1" applyBorder="1" applyAlignment="1">
      <alignment horizontal="center"/>
    </xf>
    <xf numFmtId="0" fontId="3" fillId="0" borderId="0" xfId="0" applyFont="1" applyAlignment="1">
      <alignment/>
    </xf>
    <xf numFmtId="43" fontId="2" fillId="0" borderId="0" xfId="33" applyFont="1" applyAlignment="1">
      <alignment/>
    </xf>
    <xf numFmtId="0" fontId="2" fillId="0" borderId="0" xfId="33" applyNumberFormat="1" applyFont="1" applyBorder="1" applyAlignment="1">
      <alignment horizontal="left"/>
    </xf>
    <xf numFmtId="43" fontId="2" fillId="0" borderId="0" xfId="33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2" fillId="0" borderId="0" xfId="33" applyFont="1" applyBorder="1" applyAlignment="1">
      <alignment horizontal="center"/>
    </xf>
    <xf numFmtId="0" fontId="2" fillId="0" borderId="0" xfId="33" applyNumberFormat="1" applyFont="1" applyBorder="1" applyAlignment="1">
      <alignment horizontal="center"/>
    </xf>
    <xf numFmtId="0" fontId="3" fillId="0" borderId="0" xfId="33" applyNumberFormat="1" applyFont="1" applyBorder="1" applyAlignment="1">
      <alignment horizontal="left"/>
    </xf>
    <xf numFmtId="43" fontId="3" fillId="0" borderId="0" xfId="33" applyFont="1" applyBorder="1" applyAlignment="1">
      <alignment horizontal="left"/>
    </xf>
    <xf numFmtId="43" fontId="3" fillId="0" borderId="0" xfId="33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33" applyFont="1" applyBorder="1" applyAlignment="1" quotePrefix="1">
      <alignment horizontal="left"/>
    </xf>
    <xf numFmtId="43" fontId="1" fillId="0" borderId="0" xfId="33" applyFont="1" applyAlignment="1">
      <alignment horizontal="center" vertical="center"/>
    </xf>
    <xf numFmtId="43" fontId="5" fillId="0" borderId="0" xfId="33" applyFont="1" applyAlignment="1">
      <alignment horizontal="center" vertical="top"/>
    </xf>
    <xf numFmtId="43" fontId="5" fillId="0" borderId="0" xfId="33" applyFont="1" applyAlignment="1">
      <alignment/>
    </xf>
    <xf numFmtId="0" fontId="5" fillId="0" borderId="0" xfId="0" applyFont="1" applyAlignment="1">
      <alignment/>
    </xf>
    <xf numFmtId="43" fontId="1" fillId="0" borderId="0" xfId="33" applyFont="1" applyAlignment="1">
      <alignment horizontal="left" vertical="center"/>
    </xf>
    <xf numFmtId="43" fontId="1" fillId="0" borderId="0" xfId="33" applyFont="1" applyAlignment="1">
      <alignment/>
    </xf>
    <xf numFmtId="43" fontId="3" fillId="0" borderId="0" xfId="33" applyFont="1" applyAlignment="1">
      <alignment horizontal="right" vertical="top"/>
    </xf>
    <xf numFmtId="43" fontId="1" fillId="0" borderId="13" xfId="33" applyFont="1" applyBorder="1" applyAlignment="1">
      <alignment horizontal="center" vertical="center" wrapText="1"/>
    </xf>
    <xf numFmtId="43" fontId="1" fillId="0" borderId="0" xfId="33" applyFont="1" applyAlignment="1">
      <alignment horizontal="center" vertical="top"/>
    </xf>
    <xf numFmtId="0" fontId="1" fillId="0" borderId="0" xfId="0" applyFont="1" applyAlignment="1">
      <alignment/>
    </xf>
    <xf numFmtId="43" fontId="1" fillId="0" borderId="14" xfId="33" applyFont="1" applyBorder="1" applyAlignment="1">
      <alignment horizontal="center" vertical="center"/>
    </xf>
    <xf numFmtId="43" fontId="1" fillId="0" borderId="14" xfId="33" applyFont="1" applyBorder="1" applyAlignment="1">
      <alignment horizontal="center" vertical="top"/>
    </xf>
    <xf numFmtId="43" fontId="1" fillId="0" borderId="12" xfId="33" applyFont="1" applyBorder="1" applyAlignment="1">
      <alignment horizontal="center" vertical="center"/>
    </xf>
    <xf numFmtId="187" fontId="1" fillId="0" borderId="10" xfId="33" applyNumberFormat="1" applyFont="1" applyBorder="1" applyAlignment="1">
      <alignment horizontal="center" vertical="top"/>
    </xf>
    <xf numFmtId="43" fontId="1" fillId="0" borderId="11" xfId="33" applyFont="1" applyBorder="1" applyAlignment="1">
      <alignment horizontal="left"/>
    </xf>
    <xf numFmtId="187" fontId="5" fillId="0" borderId="15" xfId="33" applyNumberFormat="1" applyFont="1" applyBorder="1" applyAlignment="1">
      <alignment horizontal="center" vertical="top"/>
    </xf>
    <xf numFmtId="43" fontId="5" fillId="0" borderId="15" xfId="33" applyFont="1" applyBorder="1" applyAlignment="1">
      <alignment horizontal="center" vertical="top"/>
    </xf>
    <xf numFmtId="43" fontId="1" fillId="0" borderId="11" xfId="33" applyFont="1" applyBorder="1" applyAlignment="1">
      <alignment/>
    </xf>
    <xf numFmtId="187" fontId="1" fillId="0" borderId="15" xfId="33" applyNumberFormat="1" applyFont="1" applyBorder="1" applyAlignment="1">
      <alignment horizontal="center" vertical="top"/>
    </xf>
    <xf numFmtId="43" fontId="5" fillId="0" borderId="11" xfId="33" applyFont="1" applyBorder="1" applyAlignment="1">
      <alignment/>
    </xf>
    <xf numFmtId="43" fontId="5" fillId="0" borderId="15" xfId="33" applyFont="1" applyBorder="1" applyAlignment="1">
      <alignment horizontal="left" vertical="top"/>
    </xf>
    <xf numFmtId="43" fontId="5" fillId="0" borderId="14" xfId="33" applyFont="1" applyBorder="1" applyAlignment="1">
      <alignment/>
    </xf>
    <xf numFmtId="187" fontId="5" fillId="0" borderId="16" xfId="33" applyNumberFormat="1" applyFont="1" applyBorder="1" applyAlignment="1">
      <alignment horizontal="center" vertical="top"/>
    </xf>
    <xf numFmtId="43" fontId="5" fillId="0" borderId="16" xfId="33" applyFont="1" applyBorder="1" applyAlignment="1">
      <alignment horizontal="center" vertical="top"/>
    </xf>
    <xf numFmtId="43" fontId="5" fillId="0" borderId="0" xfId="33" applyFont="1" applyAlignment="1">
      <alignment horizontal="right" vertical="top"/>
    </xf>
    <xf numFmtId="43" fontId="1" fillId="0" borderId="11" xfId="33" applyFont="1" applyBorder="1" applyAlignment="1">
      <alignment/>
    </xf>
    <xf numFmtId="0" fontId="5" fillId="0" borderId="11" xfId="0" applyFont="1" applyBorder="1" applyAlignment="1">
      <alignment/>
    </xf>
    <xf numFmtId="43" fontId="3" fillId="0" borderId="0" xfId="33" applyFont="1" applyAlignment="1">
      <alignment horizontal="center"/>
    </xf>
    <xf numFmtId="43" fontId="3" fillId="0" borderId="0" xfId="33" applyFont="1" applyAlignment="1">
      <alignment horizontal="left"/>
    </xf>
    <xf numFmtId="43" fontId="3" fillId="0" borderId="0" xfId="33" applyFont="1" applyAlignment="1">
      <alignment/>
    </xf>
    <xf numFmtId="43" fontId="2" fillId="0" borderId="0" xfId="33" applyFont="1" applyAlignment="1">
      <alignment horizontal="center" vertical="top"/>
    </xf>
    <xf numFmtId="187" fontId="3" fillId="0" borderId="10" xfId="33" applyNumberFormat="1" applyFont="1" applyBorder="1" applyAlignment="1">
      <alignment horizontal="center" vertical="center"/>
    </xf>
    <xf numFmtId="43" fontId="3" fillId="0" borderId="11" xfId="33" applyFont="1" applyBorder="1" applyAlignment="1">
      <alignment horizontal="left"/>
    </xf>
    <xf numFmtId="43" fontId="3" fillId="0" borderId="15" xfId="33" applyFont="1" applyBorder="1" applyAlignment="1">
      <alignment horizontal="left"/>
    </xf>
    <xf numFmtId="3" fontId="3" fillId="0" borderId="15" xfId="33" applyNumberFormat="1" applyFont="1" applyBorder="1" applyAlignment="1">
      <alignment horizontal="center" vertical="center"/>
    </xf>
    <xf numFmtId="43" fontId="2" fillId="0" borderId="15" xfId="33" applyFont="1" applyBorder="1" applyAlignment="1">
      <alignment horizontal="center" vertical="top"/>
    </xf>
    <xf numFmtId="43" fontId="3" fillId="0" borderId="11" xfId="33" applyFont="1" applyBorder="1" applyAlignment="1">
      <alignment/>
    </xf>
    <xf numFmtId="43" fontId="3" fillId="0" borderId="15" xfId="33" applyFont="1" applyBorder="1" applyAlignment="1">
      <alignment/>
    </xf>
    <xf numFmtId="3" fontId="3" fillId="0" borderId="15" xfId="33" applyNumberFormat="1" applyFont="1" applyBorder="1" applyAlignment="1">
      <alignment horizontal="right" vertical="center"/>
    </xf>
    <xf numFmtId="0" fontId="2" fillId="0" borderId="17" xfId="0" applyFont="1" applyBorder="1" applyAlignment="1">
      <alignment/>
    </xf>
    <xf numFmtId="43" fontId="2" fillId="0" borderId="11" xfId="33" applyFont="1" applyBorder="1" applyAlignment="1">
      <alignment horizontal="left"/>
    </xf>
    <xf numFmtId="43" fontId="1" fillId="0" borderId="15" xfId="33" applyFont="1" applyBorder="1" applyAlignment="1">
      <alignment horizontal="left" vertical="top"/>
    </xf>
    <xf numFmtId="43" fontId="2" fillId="0" borderId="11" xfId="33" applyFont="1" applyBorder="1" applyAlignment="1">
      <alignment/>
    </xf>
    <xf numFmtId="43" fontId="2" fillId="0" borderId="15" xfId="33" applyFont="1" applyBorder="1" applyAlignment="1">
      <alignment/>
    </xf>
    <xf numFmtId="43" fontId="2" fillId="0" borderId="15" xfId="33" applyFont="1" applyBorder="1" applyAlignment="1">
      <alignment horizontal="left" vertical="top"/>
    </xf>
    <xf numFmtId="3" fontId="2" fillId="0" borderId="15" xfId="33" applyNumberFormat="1" applyFont="1" applyBorder="1" applyAlignment="1">
      <alignment horizontal="right" vertical="center"/>
    </xf>
    <xf numFmtId="43" fontId="2" fillId="0" borderId="14" xfId="33" applyFont="1" applyBorder="1" applyAlignment="1">
      <alignment/>
    </xf>
    <xf numFmtId="43" fontId="2" fillId="0" borderId="16" xfId="33" applyFont="1" applyBorder="1" applyAlignment="1">
      <alignment/>
    </xf>
    <xf numFmtId="3" fontId="3" fillId="0" borderId="16" xfId="33" applyNumberFormat="1" applyFont="1" applyBorder="1" applyAlignment="1">
      <alignment horizontal="right" vertical="center"/>
    </xf>
    <xf numFmtId="43" fontId="2" fillId="0" borderId="16" xfId="33" applyFont="1" applyBorder="1" applyAlignment="1">
      <alignment horizontal="center" vertical="top"/>
    </xf>
    <xf numFmtId="189" fontId="1" fillId="0" borderId="18" xfId="33" applyNumberFormat="1" applyFont="1" applyBorder="1" applyAlignment="1">
      <alignment horizontal="center" vertical="center"/>
    </xf>
    <xf numFmtId="189" fontId="1" fillId="0" borderId="16" xfId="33" applyNumberFormat="1" applyFont="1" applyBorder="1" applyAlignment="1">
      <alignment horizontal="center" vertical="center"/>
    </xf>
    <xf numFmtId="43" fontId="1" fillId="0" borderId="12" xfId="33" applyFont="1" applyBorder="1" applyAlignment="1">
      <alignment horizontal="center"/>
    </xf>
    <xf numFmtId="187" fontId="1" fillId="0" borderId="10" xfId="33" applyNumberFormat="1" applyFont="1" applyBorder="1" applyAlignment="1">
      <alignment horizontal="right" vertical="center"/>
    </xf>
    <xf numFmtId="43" fontId="5" fillId="0" borderId="10" xfId="33" applyFont="1" applyBorder="1" applyAlignment="1">
      <alignment horizontal="center" vertical="top"/>
    </xf>
    <xf numFmtId="187" fontId="1" fillId="0" borderId="10" xfId="33" applyNumberFormat="1" applyFont="1" applyBorder="1" applyAlignment="1">
      <alignment horizontal="center" vertical="center"/>
    </xf>
    <xf numFmtId="189" fontId="5" fillId="0" borderId="15" xfId="33" applyNumberFormat="1" applyFont="1" applyBorder="1" applyAlignment="1">
      <alignment horizontal="center" vertical="center"/>
    </xf>
    <xf numFmtId="3" fontId="5" fillId="0" borderId="15" xfId="33" applyNumberFormat="1" applyFont="1" applyBorder="1" applyAlignment="1">
      <alignment horizontal="center" vertical="top"/>
    </xf>
    <xf numFmtId="3" fontId="1" fillId="0" borderId="15" xfId="33" applyNumberFormat="1" applyFont="1" applyBorder="1" applyAlignment="1">
      <alignment horizontal="center" vertical="center"/>
    </xf>
    <xf numFmtId="3" fontId="1" fillId="0" borderId="15" xfId="33" applyNumberFormat="1" applyFont="1" applyBorder="1" applyAlignment="1">
      <alignment horizontal="right" vertical="center"/>
    </xf>
    <xf numFmtId="3" fontId="5" fillId="0" borderId="15" xfId="33" applyNumberFormat="1" applyFont="1" applyBorder="1" applyAlignment="1">
      <alignment horizontal="right" vertical="top"/>
    </xf>
    <xf numFmtId="43" fontId="5" fillId="0" borderId="11" xfId="33" applyFont="1" applyBorder="1" applyAlignment="1">
      <alignment/>
    </xf>
    <xf numFmtId="189" fontId="5" fillId="0" borderId="15" xfId="33" applyNumberFormat="1" applyFont="1" applyBorder="1" applyAlignment="1">
      <alignment horizontal="right" vertical="center"/>
    </xf>
    <xf numFmtId="3" fontId="5" fillId="0" borderId="15" xfId="33" applyNumberFormat="1" applyFont="1" applyBorder="1" applyAlignment="1">
      <alignment horizontal="right" vertical="center"/>
    </xf>
    <xf numFmtId="3" fontId="1" fillId="0" borderId="15" xfId="33" applyNumberFormat="1" applyFont="1" applyBorder="1" applyAlignment="1">
      <alignment horizontal="right" vertical="top"/>
    </xf>
    <xf numFmtId="43" fontId="5" fillId="0" borderId="14" xfId="33" applyFont="1" applyBorder="1" applyAlignment="1">
      <alignment/>
    </xf>
    <xf numFmtId="189" fontId="5" fillId="0" borderId="16" xfId="33" applyNumberFormat="1" applyFont="1" applyBorder="1" applyAlignment="1">
      <alignment horizontal="center" vertical="center"/>
    </xf>
    <xf numFmtId="3" fontId="5" fillId="0" borderId="16" xfId="33" applyNumberFormat="1" applyFont="1" applyBorder="1" applyAlignment="1">
      <alignment horizontal="right" vertical="top"/>
    </xf>
    <xf numFmtId="3" fontId="1" fillId="0" borderId="16" xfId="33" applyNumberFormat="1" applyFont="1" applyBorder="1" applyAlignment="1">
      <alignment horizontal="right" vertical="center"/>
    </xf>
    <xf numFmtId="43" fontId="5" fillId="0" borderId="0" xfId="33" applyFont="1" applyAlignment="1">
      <alignment/>
    </xf>
    <xf numFmtId="43" fontId="1" fillId="0" borderId="13" xfId="33" applyFont="1" applyBorder="1" applyAlignment="1">
      <alignment horizontal="center" vertical="top"/>
    </xf>
    <xf numFmtId="43" fontId="5" fillId="0" borderId="17" xfId="33" applyFont="1" applyBorder="1" applyAlignment="1">
      <alignment horizontal="center" vertical="center"/>
    </xf>
    <xf numFmtId="43" fontId="5" fillId="0" borderId="11" xfId="33" applyFont="1" applyBorder="1" applyAlignment="1">
      <alignment horizontal="center" vertical="center"/>
    </xf>
    <xf numFmtId="43" fontId="2" fillId="0" borderId="17" xfId="33" applyFont="1" applyBorder="1" applyAlignment="1">
      <alignment/>
    </xf>
    <xf numFmtId="43" fontId="2" fillId="0" borderId="0" xfId="33" applyFont="1" applyBorder="1" applyAlignment="1">
      <alignment/>
    </xf>
    <xf numFmtId="43" fontId="2" fillId="0" borderId="15" xfId="33" applyFont="1" applyBorder="1" applyAlignment="1">
      <alignment/>
    </xf>
    <xf numFmtId="43" fontId="5" fillId="0" borderId="11" xfId="33" applyFont="1" applyBorder="1" applyAlignment="1">
      <alignment horizontal="center" vertical="top"/>
    </xf>
    <xf numFmtId="0" fontId="2" fillId="0" borderId="0" xfId="0" applyFont="1" applyBorder="1" applyAlignment="1">
      <alignment/>
    </xf>
    <xf numFmtId="187" fontId="5" fillId="0" borderId="15" xfId="33" applyNumberFormat="1" applyFont="1" applyBorder="1" applyAlignment="1">
      <alignment horizontal="right" vertical="top"/>
    </xf>
    <xf numFmtId="187" fontId="5" fillId="0" borderId="11" xfId="33" applyNumberFormat="1" applyFont="1" applyBorder="1" applyAlignment="1">
      <alignment horizontal="right" vertical="top"/>
    </xf>
    <xf numFmtId="0" fontId="5" fillId="0" borderId="14" xfId="0" applyFont="1" applyBorder="1" applyAlignment="1">
      <alignment/>
    </xf>
    <xf numFmtId="43" fontId="5" fillId="0" borderId="0" xfId="33" applyFont="1" applyBorder="1" applyAlignment="1">
      <alignment/>
    </xf>
    <xf numFmtId="43" fontId="5" fillId="0" borderId="15" xfId="33" applyFont="1" applyBorder="1" applyAlignment="1">
      <alignment/>
    </xf>
    <xf numFmtId="43" fontId="5" fillId="0" borderId="17" xfId="33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4" xfId="0" applyFont="1" applyBorder="1" applyAlignment="1">
      <alignment/>
    </xf>
    <xf numFmtId="43" fontId="5" fillId="0" borderId="16" xfId="33" applyFont="1" applyBorder="1" applyAlignment="1">
      <alignment horizontal="left" vertical="top"/>
    </xf>
    <xf numFmtId="43" fontId="3" fillId="0" borderId="17" xfId="33" applyFont="1" applyBorder="1" applyAlignment="1">
      <alignment horizontal="center" vertical="center"/>
    </xf>
    <xf numFmtId="43" fontId="3" fillId="0" borderId="19" xfId="33" applyFont="1" applyBorder="1" applyAlignment="1">
      <alignment horizontal="left" vertical="center"/>
    </xf>
    <xf numFmtId="0" fontId="3" fillId="0" borderId="20" xfId="0" applyFont="1" applyBorder="1" applyAlignment="1">
      <alignment/>
    </xf>
    <xf numFmtId="43" fontId="3" fillId="0" borderId="21" xfId="33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43" fontId="3" fillId="0" borderId="19" xfId="33" applyFont="1" applyBorder="1" applyAlignment="1">
      <alignment/>
    </xf>
    <xf numFmtId="43" fontId="2" fillId="0" borderId="21" xfId="33" applyFont="1" applyBorder="1" applyAlignment="1">
      <alignment/>
    </xf>
    <xf numFmtId="43" fontId="3" fillId="0" borderId="21" xfId="33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19" xfId="33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23" xfId="33" applyFont="1" applyBorder="1" applyAlignment="1">
      <alignment horizontal="left"/>
    </xf>
    <xf numFmtId="43" fontId="3" fillId="0" borderId="0" xfId="33" applyFont="1" applyAlignment="1">
      <alignment horizontal="right"/>
    </xf>
    <xf numFmtId="43" fontId="3" fillId="0" borderId="11" xfId="33" applyFont="1" applyBorder="1" applyAlignment="1">
      <alignment horizontal="center" vertical="center"/>
    </xf>
    <xf numFmtId="43" fontId="3" fillId="0" borderId="15" xfId="33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3" fontId="3" fillId="0" borderId="24" xfId="33" applyFont="1" applyBorder="1" applyAlignment="1">
      <alignment horizontal="left" vertical="center"/>
    </xf>
    <xf numFmtId="43" fontId="3" fillId="0" borderId="25" xfId="33" applyFont="1" applyBorder="1" applyAlignment="1">
      <alignment horizontal="center" vertical="center"/>
    </xf>
    <xf numFmtId="9" fontId="3" fillId="0" borderId="22" xfId="0" applyNumberFormat="1" applyFont="1" applyBorder="1" applyAlignment="1">
      <alignment/>
    </xf>
    <xf numFmtId="0" fontId="2" fillId="0" borderId="26" xfId="0" applyFont="1" applyBorder="1" applyAlignment="1">
      <alignment/>
    </xf>
    <xf numFmtId="43" fontId="3" fillId="0" borderId="27" xfId="33" applyFont="1" applyBorder="1" applyAlignment="1">
      <alignment/>
    </xf>
    <xf numFmtId="43" fontId="3" fillId="0" borderId="17" xfId="33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0" fontId="8" fillId="0" borderId="15" xfId="33" applyNumberFormat="1" applyFont="1" applyBorder="1" applyAlignment="1" quotePrefix="1">
      <alignment horizontal="left" vertical="center"/>
    </xf>
    <xf numFmtId="0" fontId="8" fillId="0" borderId="18" xfId="33" applyNumberFormat="1" applyFont="1" applyBorder="1" applyAlignment="1" quotePrefix="1">
      <alignment horizontal="left"/>
    </xf>
    <xf numFmtId="0" fontId="5" fillId="0" borderId="0" xfId="0" applyFont="1" applyBorder="1" applyAlignment="1">
      <alignment/>
    </xf>
    <xf numFmtId="43" fontId="1" fillId="0" borderId="11" xfId="33" applyFont="1" applyBorder="1" applyAlignment="1">
      <alignment horizontal="center" vertical="top"/>
    </xf>
    <xf numFmtId="43" fontId="1" fillId="0" borderId="17" xfId="33" applyFont="1" applyBorder="1" applyAlignment="1">
      <alignment horizontal="left" vertical="center"/>
    </xf>
    <xf numFmtId="43" fontId="5" fillId="0" borderId="0" xfId="33" applyFont="1" applyBorder="1" applyAlignment="1">
      <alignment horizontal="center" vertical="center"/>
    </xf>
    <xf numFmtId="189" fontId="5" fillId="0" borderId="15" xfId="33" applyNumberFormat="1" applyFont="1" applyBorder="1" applyAlignment="1">
      <alignment vertical="center"/>
    </xf>
    <xf numFmtId="189" fontId="1" fillId="0" borderId="10" xfId="33" applyNumberFormat="1" applyFont="1" applyBorder="1" applyAlignment="1">
      <alignment horizontal="center" vertical="center"/>
    </xf>
    <xf numFmtId="189" fontId="1" fillId="0" borderId="10" xfId="33" applyNumberFormat="1" applyFont="1" applyBorder="1" applyAlignment="1">
      <alignment horizontal="right" vertical="center"/>
    </xf>
    <xf numFmtId="43" fontId="1" fillId="0" borderId="10" xfId="33" applyFont="1" applyBorder="1" applyAlignment="1">
      <alignment horizontal="center" vertical="top"/>
    </xf>
    <xf numFmtId="43" fontId="5" fillId="0" borderId="11" xfId="33" applyFont="1" applyBorder="1" applyAlignment="1">
      <alignment horizontal="center" vertical="center" wrapText="1"/>
    </xf>
    <xf numFmtId="43" fontId="1" fillId="0" borderId="15" xfId="33" applyFont="1" applyBorder="1" applyAlignment="1">
      <alignment/>
    </xf>
    <xf numFmtId="43" fontId="1" fillId="0" borderId="23" xfId="33" applyFont="1" applyBorder="1" applyAlignment="1">
      <alignment horizontal="center" vertical="top"/>
    </xf>
    <xf numFmtId="43" fontId="1" fillId="0" borderId="11" xfId="33" applyFont="1" applyBorder="1" applyAlignment="1">
      <alignment horizontal="center" vertical="center" wrapText="1"/>
    </xf>
    <xf numFmtId="43" fontId="3" fillId="0" borderId="17" xfId="33" applyFont="1" applyBorder="1" applyAlignment="1">
      <alignment/>
    </xf>
    <xf numFmtId="43" fontId="2" fillId="0" borderId="28" xfId="33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2" fillId="0" borderId="23" xfId="0" applyFont="1" applyBorder="1" applyAlignment="1">
      <alignment/>
    </xf>
    <xf numFmtId="43" fontId="1" fillId="0" borderId="27" xfId="33" applyFont="1" applyBorder="1" applyAlignment="1">
      <alignment horizontal="center"/>
    </xf>
    <xf numFmtId="43" fontId="1" fillId="0" borderId="16" xfId="33" applyFont="1" applyBorder="1" applyAlignment="1">
      <alignment horizontal="center" vertical="center" wrapText="1"/>
    </xf>
    <xf numFmtId="43" fontId="5" fillId="0" borderId="12" xfId="33" applyFont="1" applyBorder="1" applyAlignment="1">
      <alignment horizontal="center" vertical="center" wrapText="1"/>
    </xf>
    <xf numFmtId="43" fontId="5" fillId="0" borderId="12" xfId="33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3" fillId="0" borderId="22" xfId="33" applyNumberFormat="1" applyFont="1" applyBorder="1" applyAlignment="1">
      <alignment horizontal="right" vertical="center"/>
    </xf>
    <xf numFmtId="4" fontId="3" fillId="0" borderId="20" xfId="33" applyNumberFormat="1" applyFont="1" applyBorder="1" applyAlignment="1">
      <alignment horizontal="right" vertical="center"/>
    </xf>
    <xf numFmtId="4" fontId="3" fillId="0" borderId="22" xfId="33" applyNumberFormat="1" applyFont="1" applyBorder="1" applyAlignment="1">
      <alignment horizontal="right" vertical="center"/>
    </xf>
    <xf numFmtId="4" fontId="2" fillId="0" borderId="21" xfId="33" applyNumberFormat="1" applyFont="1" applyBorder="1" applyAlignment="1">
      <alignment horizontal="right"/>
    </xf>
    <xf numFmtId="4" fontId="3" fillId="0" borderId="12" xfId="33" applyNumberFormat="1" applyFont="1" applyBorder="1" applyAlignment="1">
      <alignment horizontal="right"/>
    </xf>
    <xf numFmtId="4" fontId="2" fillId="0" borderId="11" xfId="33" applyNumberFormat="1" applyFont="1" applyBorder="1" applyAlignment="1">
      <alignment horizontal="right"/>
    </xf>
    <xf numFmtId="4" fontId="2" fillId="0" borderId="12" xfId="33" applyNumberFormat="1" applyFont="1" applyBorder="1" applyAlignment="1">
      <alignment horizontal="right"/>
    </xf>
    <xf numFmtId="3" fontId="3" fillId="0" borderId="20" xfId="33" applyNumberFormat="1" applyFont="1" applyBorder="1" applyAlignment="1">
      <alignment horizontal="right" vertical="center"/>
    </xf>
    <xf numFmtId="3" fontId="3" fillId="0" borderId="24" xfId="33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3" fontId="3" fillId="0" borderId="19" xfId="33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3" fillId="0" borderId="21" xfId="33" applyNumberFormat="1" applyFont="1" applyBorder="1" applyAlignment="1">
      <alignment horizontal="right" vertical="center"/>
    </xf>
    <xf numFmtId="3" fontId="3" fillId="0" borderId="29" xfId="33" applyNumberFormat="1" applyFont="1" applyBorder="1" applyAlignment="1">
      <alignment horizontal="right" vertical="center"/>
    </xf>
    <xf numFmtId="3" fontId="2" fillId="0" borderId="21" xfId="33" applyNumberFormat="1" applyFont="1" applyBorder="1" applyAlignment="1">
      <alignment horizontal="right"/>
    </xf>
    <xf numFmtId="3" fontId="2" fillId="0" borderId="29" xfId="33" applyNumberFormat="1" applyFont="1" applyBorder="1" applyAlignment="1">
      <alignment horizontal="right"/>
    </xf>
    <xf numFmtId="3" fontId="2" fillId="0" borderId="19" xfId="33" applyNumberFormat="1" applyFont="1" applyBorder="1" applyAlignment="1">
      <alignment horizontal="right"/>
    </xf>
    <xf numFmtId="3" fontId="2" fillId="0" borderId="30" xfId="33" applyNumberFormat="1" applyFont="1" applyBorder="1" applyAlignment="1">
      <alignment horizontal="right"/>
    </xf>
    <xf numFmtId="3" fontId="2" fillId="0" borderId="31" xfId="33" applyNumberFormat="1" applyFont="1" applyBorder="1" applyAlignment="1">
      <alignment horizontal="right"/>
    </xf>
    <xf numFmtId="3" fontId="3" fillId="0" borderId="12" xfId="33" applyNumberFormat="1" applyFont="1" applyBorder="1" applyAlignment="1">
      <alignment horizontal="right"/>
    </xf>
    <xf numFmtId="3" fontId="3" fillId="0" borderId="27" xfId="33" applyNumberFormat="1" applyFont="1" applyBorder="1" applyAlignment="1">
      <alignment horizontal="right"/>
    </xf>
    <xf numFmtId="3" fontId="3" fillId="0" borderId="10" xfId="33" applyNumberFormat="1" applyFont="1" applyBorder="1" applyAlignment="1">
      <alignment horizontal="right"/>
    </xf>
    <xf numFmtId="3" fontId="2" fillId="0" borderId="0" xfId="33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33" applyNumberFormat="1" applyFont="1" applyBorder="1" applyAlignment="1">
      <alignment horizontal="right"/>
    </xf>
    <xf numFmtId="3" fontId="2" fillId="0" borderId="27" xfId="33" applyNumberFormat="1" applyFont="1" applyBorder="1" applyAlignment="1">
      <alignment horizontal="right"/>
    </xf>
    <xf numFmtId="3" fontId="2" fillId="0" borderId="10" xfId="33" applyNumberFormat="1" applyFont="1" applyBorder="1" applyAlignment="1">
      <alignment horizontal="right"/>
    </xf>
    <xf numFmtId="3" fontId="3" fillId="0" borderId="12" xfId="33" applyNumberFormat="1" applyFont="1" applyBorder="1" applyAlignment="1">
      <alignment horizontal="right" vertical="center"/>
    </xf>
    <xf numFmtId="3" fontId="3" fillId="0" borderId="14" xfId="33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/>
    </xf>
    <xf numFmtId="3" fontId="2" fillId="0" borderId="13" xfId="33" applyNumberFormat="1" applyFont="1" applyBorder="1" applyAlignment="1">
      <alignment horizontal="right"/>
    </xf>
    <xf numFmtId="3" fontId="2" fillId="0" borderId="14" xfId="33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43" fontId="2" fillId="33" borderId="0" xfId="33" applyFont="1" applyFill="1" applyAlignment="1">
      <alignment/>
    </xf>
    <xf numFmtId="43" fontId="3" fillId="33" borderId="0" xfId="33" applyFont="1" applyFill="1" applyAlignment="1">
      <alignment/>
    </xf>
    <xf numFmtId="4" fontId="2" fillId="33" borderId="0" xfId="33" applyNumberFormat="1" applyFont="1" applyFill="1" applyAlignment="1">
      <alignment/>
    </xf>
    <xf numFmtId="43" fontId="5" fillId="0" borderId="0" xfId="33" applyFont="1" applyAlignment="1">
      <alignment horizontal="right"/>
    </xf>
    <xf numFmtId="43" fontId="5" fillId="0" borderId="13" xfId="33" applyFont="1" applyBorder="1" applyAlignment="1">
      <alignment/>
    </xf>
    <xf numFmtId="43" fontId="5" fillId="0" borderId="18" xfId="33" applyFont="1" applyBorder="1" applyAlignment="1">
      <alignment/>
    </xf>
    <xf numFmtId="43" fontId="5" fillId="0" borderId="18" xfId="33" applyFont="1" applyBorder="1" applyAlignment="1">
      <alignment horizontal="center" vertical="top"/>
    </xf>
    <xf numFmtId="43" fontId="5" fillId="0" borderId="32" xfId="33" applyFont="1" applyBorder="1" applyAlignment="1">
      <alignment/>
    </xf>
    <xf numFmtId="43" fontId="1" fillId="0" borderId="13" xfId="33" applyFont="1" applyBorder="1" applyAlignment="1">
      <alignment/>
    </xf>
    <xf numFmtId="43" fontId="1" fillId="0" borderId="14" xfId="33" applyFont="1" applyBorder="1" applyAlignment="1">
      <alignment/>
    </xf>
    <xf numFmtId="43" fontId="1" fillId="0" borderId="10" xfId="33" applyFont="1" applyBorder="1" applyAlignment="1">
      <alignment/>
    </xf>
    <xf numFmtId="43" fontId="1" fillId="0" borderId="16" xfId="33" applyFont="1" applyBorder="1" applyAlignment="1">
      <alignment/>
    </xf>
    <xf numFmtId="43" fontId="5" fillId="0" borderId="14" xfId="33" applyFont="1" applyBorder="1" applyAlignment="1">
      <alignment horizontal="center" vertical="top"/>
    </xf>
    <xf numFmtId="43" fontId="5" fillId="34" borderId="0" xfId="33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43" fontId="2" fillId="0" borderId="10" xfId="33" applyFont="1" applyBorder="1" applyAlignment="1">
      <alignment horizontal="center" vertical="top"/>
    </xf>
    <xf numFmtId="43" fontId="1" fillId="0" borderId="10" xfId="33" applyFont="1" applyBorder="1" applyAlignment="1">
      <alignment horizontal="center" vertical="center" wrapText="1"/>
    </xf>
    <xf numFmtId="43" fontId="1" fillId="0" borderId="13" xfId="33" applyFont="1" applyBorder="1" applyAlignment="1">
      <alignment vertical="center" wrapText="1"/>
    </xf>
    <xf numFmtId="43" fontId="1" fillId="0" borderId="11" xfId="33" applyFont="1" applyBorder="1" applyAlignment="1">
      <alignment horizontal="center" vertical="center"/>
    </xf>
    <xf numFmtId="43" fontId="1" fillId="0" borderId="16" xfId="33" applyFont="1" applyBorder="1" applyAlignment="1">
      <alignment horizontal="center" vertical="top"/>
    </xf>
    <xf numFmtId="0" fontId="9" fillId="33" borderId="0" xfId="33" applyNumberFormat="1" applyFont="1" applyFill="1" applyBorder="1" applyAlignment="1">
      <alignment horizontal="left"/>
    </xf>
    <xf numFmtId="0" fontId="2" fillId="33" borderId="0" xfId="33" applyNumberFormat="1" applyFont="1" applyFill="1" applyBorder="1" applyAlignment="1">
      <alignment horizontal="left"/>
    </xf>
    <xf numFmtId="43" fontId="2" fillId="33" borderId="0" xfId="33" applyFont="1" applyFill="1" applyBorder="1" applyAlignment="1">
      <alignment horizontal="left"/>
    </xf>
    <xf numFmtId="43" fontId="2" fillId="33" borderId="0" xfId="33" applyFont="1" applyFill="1" applyBorder="1" applyAlignment="1">
      <alignment horizontal="center"/>
    </xf>
    <xf numFmtId="43" fontId="5" fillId="34" borderId="0" xfId="33" applyFont="1" applyFill="1" applyBorder="1" applyAlignment="1">
      <alignment horizontal="left" vertical="center"/>
    </xf>
    <xf numFmtId="43" fontId="10" fillId="34" borderId="17" xfId="33" applyFont="1" applyFill="1" applyBorder="1" applyAlignment="1">
      <alignment vertical="center"/>
    </xf>
    <xf numFmtId="0" fontId="1" fillId="0" borderId="0" xfId="33" applyNumberFormat="1" applyFont="1" applyBorder="1" applyAlignment="1">
      <alignment horizontal="left"/>
    </xf>
    <xf numFmtId="0" fontId="5" fillId="0" borderId="0" xfId="33" applyNumberFormat="1" applyFont="1" applyBorder="1" applyAlignment="1">
      <alignment horizontal="left"/>
    </xf>
    <xf numFmtId="43" fontId="5" fillId="0" borderId="0" xfId="33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33" applyNumberFormat="1" applyFont="1" applyBorder="1" applyAlignment="1">
      <alignment horizontal="right"/>
    </xf>
    <xf numFmtId="0" fontId="1" fillId="0" borderId="18" xfId="33" applyNumberFormat="1" applyFont="1" applyBorder="1" applyAlignment="1">
      <alignment horizontal="center"/>
    </xf>
    <xf numFmtId="43" fontId="1" fillId="0" borderId="13" xfId="33" applyFont="1" applyBorder="1" applyAlignment="1">
      <alignment horizontal="left"/>
    </xf>
    <xf numFmtId="0" fontId="1" fillId="0" borderId="15" xfId="33" applyNumberFormat="1" applyFont="1" applyBorder="1" applyAlignment="1">
      <alignment horizontal="center"/>
    </xf>
    <xf numFmtId="43" fontId="1" fillId="0" borderId="11" xfId="33" applyFont="1" applyBorder="1" applyAlignment="1">
      <alignment horizontal="center"/>
    </xf>
    <xf numFmtId="0" fontId="1" fillId="0" borderId="10" xfId="33" applyNumberFormat="1" applyFont="1" applyBorder="1" applyAlignment="1">
      <alignment horizontal="right"/>
    </xf>
    <xf numFmtId="43" fontId="1" fillId="0" borderId="0" xfId="33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33" applyNumberFormat="1" applyFont="1" applyBorder="1" applyAlignment="1">
      <alignment horizontal="left"/>
    </xf>
    <xf numFmtId="43" fontId="1" fillId="0" borderId="12" xfId="33" applyFont="1" applyBorder="1" applyAlignment="1">
      <alignment horizontal="left"/>
    </xf>
    <xf numFmtId="0" fontId="5" fillId="0" borderId="11" xfId="33" applyNumberFormat="1" applyFont="1" applyBorder="1" applyAlignment="1">
      <alignment horizontal="left"/>
    </xf>
    <xf numFmtId="0" fontId="5" fillId="0" borderId="15" xfId="33" applyNumberFormat="1" applyFont="1" applyBorder="1" applyAlignment="1">
      <alignment horizontal="right"/>
    </xf>
    <xf numFmtId="43" fontId="5" fillId="33" borderId="11" xfId="33" applyFont="1" applyFill="1" applyBorder="1" applyAlignment="1">
      <alignment horizontal="left"/>
    </xf>
    <xf numFmtId="43" fontId="5" fillId="0" borderId="11" xfId="33" applyFont="1" applyBorder="1" applyAlignment="1">
      <alignment horizontal="left"/>
    </xf>
    <xf numFmtId="0" fontId="5" fillId="0" borderId="14" xfId="33" applyNumberFormat="1" applyFont="1" applyBorder="1" applyAlignment="1">
      <alignment horizontal="left"/>
    </xf>
    <xf numFmtId="0" fontId="5" fillId="0" borderId="16" xfId="33" applyNumberFormat="1" applyFont="1" applyBorder="1" applyAlignment="1">
      <alignment horizontal="right"/>
    </xf>
    <xf numFmtId="43" fontId="5" fillId="0" borderId="14" xfId="33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32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3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5" fontId="18" fillId="0" borderId="11" xfId="0" applyNumberFormat="1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 horizontal="left"/>
    </xf>
    <xf numFmtId="15" fontId="16" fillId="0" borderId="11" xfId="0" applyNumberFormat="1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15" fontId="18" fillId="0" borderId="11" xfId="0" applyNumberFormat="1" applyFont="1" applyBorder="1" applyAlignment="1">
      <alignment horizontal="left"/>
    </xf>
    <xf numFmtId="0" fontId="18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7" fillId="0" borderId="11" xfId="0" applyFont="1" applyBorder="1" applyAlignment="1">
      <alignment/>
    </xf>
    <xf numFmtId="15" fontId="18" fillId="0" borderId="11" xfId="0" applyNumberFormat="1" applyFont="1" applyBorder="1" applyAlignment="1">
      <alignment horizontal="center"/>
    </xf>
    <xf numFmtId="15" fontId="18" fillId="0" borderId="14" xfId="0" applyNumberFormat="1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16" xfId="0" applyFont="1" applyBorder="1" applyAlignment="1">
      <alignment horizontal="left"/>
    </xf>
    <xf numFmtId="0" fontId="19" fillId="0" borderId="0" xfId="0" applyFont="1" applyAlignment="1">
      <alignment/>
    </xf>
    <xf numFmtId="43" fontId="1" fillId="0" borderId="13" xfId="33" applyFont="1" applyBorder="1" applyAlignment="1" quotePrefix="1">
      <alignment vertical="center"/>
    </xf>
    <xf numFmtId="43" fontId="5" fillId="0" borderId="0" xfId="33" applyFont="1" applyAlignment="1" quotePrefix="1">
      <alignment/>
    </xf>
    <xf numFmtId="43" fontId="2" fillId="0" borderId="0" xfId="33" applyFont="1" applyAlignment="1" quotePrefix="1">
      <alignment/>
    </xf>
    <xf numFmtId="43" fontId="1" fillId="0" borderId="0" xfId="33" applyFont="1" applyAlignment="1" quotePrefix="1">
      <alignment/>
    </xf>
    <xf numFmtId="0" fontId="1" fillId="0" borderId="12" xfId="33" applyNumberFormat="1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3" fontId="3" fillId="0" borderId="32" xfId="33" applyFont="1" applyBorder="1" applyAlignment="1">
      <alignment horizontal="center" vertical="center"/>
    </xf>
    <xf numFmtId="43" fontId="3" fillId="0" borderId="34" xfId="33" applyFont="1" applyBorder="1" applyAlignment="1">
      <alignment horizontal="center" vertical="center"/>
    </xf>
    <xf numFmtId="43" fontId="3" fillId="0" borderId="18" xfId="33" applyFont="1" applyBorder="1" applyAlignment="1">
      <alignment horizontal="center" vertical="center"/>
    </xf>
    <xf numFmtId="43" fontId="3" fillId="0" borderId="33" xfId="33" applyFont="1" applyBorder="1" applyAlignment="1">
      <alignment horizontal="center" vertical="center"/>
    </xf>
    <xf numFmtId="43" fontId="3" fillId="0" borderId="23" xfId="33" applyFont="1" applyBorder="1" applyAlignment="1">
      <alignment horizontal="center" vertical="center"/>
    </xf>
    <xf numFmtId="43" fontId="3" fillId="0" borderId="27" xfId="33" applyFont="1" applyBorder="1" applyAlignment="1">
      <alignment horizontal="center" vertical="center"/>
    </xf>
    <xf numFmtId="43" fontId="3" fillId="0" borderId="28" xfId="33" applyFont="1" applyBorder="1" applyAlignment="1">
      <alignment horizontal="center" vertical="center"/>
    </xf>
    <xf numFmtId="43" fontId="3" fillId="0" borderId="10" xfId="33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3" fontId="3" fillId="0" borderId="32" xfId="33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3" fillId="0" borderId="12" xfId="33" applyFont="1" applyBorder="1" applyAlignment="1">
      <alignment horizontal="center"/>
    </xf>
    <xf numFmtId="43" fontId="3" fillId="0" borderId="0" xfId="33" applyFont="1" applyAlignment="1">
      <alignment horizontal="center"/>
    </xf>
    <xf numFmtId="43" fontId="3" fillId="0" borderId="17" xfId="33" applyFont="1" applyBorder="1" applyAlignment="1">
      <alignment horizontal="center" vertical="center"/>
    </xf>
    <xf numFmtId="43" fontId="3" fillId="0" borderId="15" xfId="33" applyFont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43" fontId="3" fillId="0" borderId="34" xfId="33" applyFont="1" applyBorder="1" applyAlignment="1">
      <alignment horizontal="center" vertical="center" wrapText="1"/>
    </xf>
    <xf numFmtId="43" fontId="3" fillId="0" borderId="18" xfId="33" applyFont="1" applyBorder="1" applyAlignment="1">
      <alignment horizontal="center" vertical="center" wrapText="1"/>
    </xf>
    <xf numFmtId="43" fontId="3" fillId="0" borderId="33" xfId="33" applyFont="1" applyBorder="1" applyAlignment="1">
      <alignment horizontal="center" vertical="center" wrapText="1"/>
    </xf>
    <xf numFmtId="43" fontId="3" fillId="0" borderId="23" xfId="33" applyFont="1" applyBorder="1" applyAlignment="1">
      <alignment horizontal="center" vertical="center" wrapText="1"/>
    </xf>
    <xf numFmtId="43" fontId="3" fillId="0" borderId="16" xfId="33" applyFont="1" applyBorder="1" applyAlignment="1">
      <alignment horizontal="center" vertical="center" wrapText="1"/>
    </xf>
    <xf numFmtId="0" fontId="1" fillId="0" borderId="13" xfId="33" applyNumberFormat="1" applyFont="1" applyBorder="1" applyAlignment="1">
      <alignment horizontal="center" vertical="center"/>
    </xf>
    <xf numFmtId="0" fontId="1" fillId="0" borderId="11" xfId="33" applyNumberFormat="1" applyFont="1" applyBorder="1" applyAlignment="1">
      <alignment horizontal="center" vertical="center"/>
    </xf>
    <xf numFmtId="43" fontId="5" fillId="0" borderId="12" xfId="33" applyFont="1" applyBorder="1" applyAlignment="1">
      <alignment horizontal="center" vertical="top"/>
    </xf>
    <xf numFmtId="43" fontId="5" fillId="0" borderId="12" xfId="33" applyFont="1" applyBorder="1" applyAlignment="1">
      <alignment horizontal="center" vertical="center" wrapText="1"/>
    </xf>
    <xf numFmtId="43" fontId="1" fillId="0" borderId="0" xfId="33" applyFont="1" applyAlignment="1">
      <alignment horizontal="center"/>
    </xf>
    <xf numFmtId="43" fontId="5" fillId="0" borderId="12" xfId="33" applyFont="1" applyBorder="1" applyAlignment="1">
      <alignment horizontal="center" vertical="center"/>
    </xf>
    <xf numFmtId="43" fontId="1" fillId="0" borderId="12" xfId="33" applyFont="1" applyBorder="1" applyAlignment="1">
      <alignment horizontal="center" vertical="center"/>
    </xf>
    <xf numFmtId="43" fontId="1" fillId="0" borderId="13" xfId="33" applyFont="1" applyBorder="1" applyAlignment="1">
      <alignment horizontal="center" vertical="center"/>
    </xf>
    <xf numFmtId="43" fontId="1" fillId="0" borderId="27" xfId="33" applyFont="1" applyBorder="1" applyAlignment="1">
      <alignment horizontal="center" vertical="top"/>
    </xf>
    <xf numFmtId="43" fontId="1" fillId="0" borderId="28" xfId="33" applyFont="1" applyBorder="1" applyAlignment="1">
      <alignment horizontal="center" vertical="top"/>
    </xf>
    <xf numFmtId="43" fontId="1" fillId="0" borderId="10" xfId="33" applyFont="1" applyBorder="1" applyAlignment="1">
      <alignment horizontal="center" vertical="top"/>
    </xf>
    <xf numFmtId="43" fontId="1" fillId="0" borderId="27" xfId="33" applyFont="1" applyBorder="1" applyAlignment="1">
      <alignment horizontal="center"/>
    </xf>
    <xf numFmtId="43" fontId="1" fillId="0" borderId="28" xfId="33" applyFont="1" applyBorder="1" applyAlignment="1">
      <alignment horizontal="center"/>
    </xf>
    <xf numFmtId="43" fontId="1" fillId="0" borderId="10" xfId="33" applyFont="1" applyBorder="1" applyAlignment="1">
      <alignment horizontal="center"/>
    </xf>
    <xf numFmtId="43" fontId="1" fillId="0" borderId="13" xfId="33" applyFont="1" applyBorder="1" applyAlignment="1">
      <alignment horizontal="center" vertical="center" wrapText="1"/>
    </xf>
    <xf numFmtId="43" fontId="1" fillId="0" borderId="11" xfId="33" applyFont="1" applyBorder="1" applyAlignment="1">
      <alignment horizontal="center" vertical="center" wrapText="1"/>
    </xf>
    <xf numFmtId="43" fontId="1" fillId="0" borderId="14" xfId="33" applyFont="1" applyBorder="1" applyAlignment="1">
      <alignment horizontal="center" vertical="center" wrapText="1"/>
    </xf>
    <xf numFmtId="43" fontId="1" fillId="0" borderId="12" xfId="33" applyFont="1" applyBorder="1" applyAlignment="1">
      <alignment horizontal="center" vertical="top"/>
    </xf>
    <xf numFmtId="43" fontId="1" fillId="0" borderId="14" xfId="33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14" xfId="33" applyFont="1" applyBorder="1" applyAlignment="1">
      <alignment horizontal="center" vertical="center"/>
    </xf>
    <xf numFmtId="43" fontId="1" fillId="0" borderId="0" xfId="33" applyFont="1" applyAlignment="1">
      <alignment horizontal="center" vertical="center"/>
    </xf>
    <xf numFmtId="43" fontId="1" fillId="0" borderId="18" xfId="33" applyFont="1" applyBorder="1" applyAlignment="1">
      <alignment horizontal="center" vertical="center" wrapText="1"/>
    </xf>
    <xf numFmtId="43" fontId="1" fillId="0" borderId="16" xfId="33" applyFont="1" applyBorder="1" applyAlignment="1">
      <alignment horizontal="center" vertical="center" wrapText="1"/>
    </xf>
    <xf numFmtId="0" fontId="4" fillId="33" borderId="0" xfId="33" applyNumberFormat="1" applyFont="1" applyFill="1" applyBorder="1" applyAlignment="1">
      <alignment horizontal="center"/>
    </xf>
    <xf numFmtId="0" fontId="1" fillId="0" borderId="0" xfId="33" applyNumberFormat="1" applyFont="1" applyBorder="1" applyAlignment="1">
      <alignment horizontal="center"/>
    </xf>
    <xf numFmtId="0" fontId="1" fillId="0" borderId="0" xfId="33" applyNumberFormat="1" applyFont="1" applyBorder="1" applyAlignment="1" quotePrefix="1">
      <alignment horizontal="left"/>
    </xf>
    <xf numFmtId="0" fontId="1" fillId="0" borderId="0" xfId="33" applyNumberFormat="1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76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8125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476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76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228600</xdr:rowOff>
    </xdr:from>
    <xdr:to>
      <xdr:col>2</xdr:col>
      <xdr:colOff>266700</xdr:colOff>
      <xdr:row>9</xdr:row>
      <xdr:rowOff>228600</xdr:rowOff>
    </xdr:to>
    <xdr:sp>
      <xdr:nvSpPr>
        <xdr:cNvPr id="3" name="Line 3"/>
        <xdr:cNvSpPr>
          <a:spLocks/>
        </xdr:cNvSpPr>
      </xdr:nvSpPr>
      <xdr:spPr>
        <a:xfrm>
          <a:off x="47625" y="2771775"/>
          <a:ext cx="5429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247650</xdr:rowOff>
    </xdr:from>
    <xdr:to>
      <xdr:col>0</xdr:col>
      <xdr:colOff>533400</xdr:colOff>
      <xdr:row>9</xdr:row>
      <xdr:rowOff>247650</xdr:rowOff>
    </xdr:to>
    <xdr:sp>
      <xdr:nvSpPr>
        <xdr:cNvPr id="1" name="Line 1"/>
        <xdr:cNvSpPr>
          <a:spLocks/>
        </xdr:cNvSpPr>
      </xdr:nvSpPr>
      <xdr:spPr>
        <a:xfrm>
          <a:off x="76200" y="2905125"/>
          <a:ext cx="4572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247650</xdr:rowOff>
    </xdr:from>
    <xdr:to>
      <xdr:col>0</xdr:col>
      <xdr:colOff>533400</xdr:colOff>
      <xdr:row>9</xdr:row>
      <xdr:rowOff>247650</xdr:rowOff>
    </xdr:to>
    <xdr:sp>
      <xdr:nvSpPr>
        <xdr:cNvPr id="1" name="Line 1"/>
        <xdr:cNvSpPr>
          <a:spLocks/>
        </xdr:cNvSpPr>
      </xdr:nvSpPr>
      <xdr:spPr>
        <a:xfrm>
          <a:off x="76200" y="2705100"/>
          <a:ext cx="4572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123825</xdr:rowOff>
    </xdr:from>
    <xdr:to>
      <xdr:col>3</xdr:col>
      <xdr:colOff>95250</xdr:colOff>
      <xdr:row>21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5210175" y="3381375"/>
          <a:ext cx="76200" cy="2390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247650</xdr:rowOff>
    </xdr:from>
    <xdr:to>
      <xdr:col>0</xdr:col>
      <xdr:colOff>533400</xdr:colOff>
      <xdr:row>9</xdr:row>
      <xdr:rowOff>247650</xdr:rowOff>
    </xdr:to>
    <xdr:sp>
      <xdr:nvSpPr>
        <xdr:cNvPr id="3" name="Line 3"/>
        <xdr:cNvSpPr>
          <a:spLocks/>
        </xdr:cNvSpPr>
      </xdr:nvSpPr>
      <xdr:spPr>
        <a:xfrm>
          <a:off x="76200" y="2895600"/>
          <a:ext cx="4572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3152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3152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247650</xdr:rowOff>
    </xdr:from>
    <xdr:to>
      <xdr:col>0</xdr:col>
      <xdr:colOff>533400</xdr:colOff>
      <xdr:row>9</xdr:row>
      <xdr:rowOff>247650</xdr:rowOff>
    </xdr:to>
    <xdr:sp>
      <xdr:nvSpPr>
        <xdr:cNvPr id="3" name="Line 3"/>
        <xdr:cNvSpPr>
          <a:spLocks/>
        </xdr:cNvSpPr>
      </xdr:nvSpPr>
      <xdr:spPr>
        <a:xfrm>
          <a:off x="76200" y="2895600"/>
          <a:ext cx="4572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4">
      <selection activeCell="C14" sqref="C14"/>
    </sheetView>
  </sheetViews>
  <sheetFormatPr defaultColWidth="9.140625" defaultRowHeight="21.75"/>
  <cols>
    <col min="1" max="1" width="36.7109375" style="250" customWidth="1"/>
    <col min="2" max="2" width="2.57421875" style="250" customWidth="1"/>
    <col min="3" max="3" width="72.7109375" style="250" customWidth="1"/>
    <col min="4" max="16384" width="9.140625" style="250" customWidth="1"/>
  </cols>
  <sheetData>
    <row r="1" spans="1:3" s="247" customFormat="1" ht="30.75">
      <c r="A1" s="276" t="s">
        <v>265</v>
      </c>
      <c r="B1" s="276"/>
      <c r="C1" s="276"/>
    </row>
    <row r="2" spans="1:3" s="247" customFormat="1" ht="30.75">
      <c r="A2" s="276" t="s">
        <v>278</v>
      </c>
      <c r="B2" s="276"/>
      <c r="C2" s="276"/>
    </row>
    <row r="3" spans="1:3" ht="24">
      <c r="A3" s="248"/>
      <c r="B3" s="249"/>
      <c r="C3" s="249"/>
    </row>
    <row r="4" spans="1:3" s="253" customFormat="1" ht="27">
      <c r="A4" s="277" t="s">
        <v>266</v>
      </c>
      <c r="B4" s="251"/>
      <c r="C4" s="252" t="s">
        <v>267</v>
      </c>
    </row>
    <row r="5" spans="1:3" s="253" customFormat="1" ht="27">
      <c r="A5" s="278"/>
      <c r="B5" s="254"/>
      <c r="C5" s="255" t="s">
        <v>277</v>
      </c>
    </row>
    <row r="6" spans="1:3" s="253" customFormat="1" ht="27">
      <c r="A6" s="256" t="s">
        <v>301</v>
      </c>
      <c r="B6" s="257" t="s">
        <v>268</v>
      </c>
      <c r="C6" s="258" t="s">
        <v>269</v>
      </c>
    </row>
    <row r="7" spans="1:3" s="253" customFormat="1" ht="27">
      <c r="A7" s="259"/>
      <c r="B7" s="257"/>
      <c r="C7" s="260" t="s">
        <v>279</v>
      </c>
    </row>
    <row r="8" spans="1:3" s="253" customFormat="1" ht="27">
      <c r="A8" s="259"/>
      <c r="B8" s="257"/>
      <c r="C8" s="260" t="s">
        <v>280</v>
      </c>
    </row>
    <row r="9" spans="1:3" s="253" customFormat="1" ht="27">
      <c r="A9" s="261"/>
      <c r="B9" s="257"/>
      <c r="C9" s="260" t="s">
        <v>270</v>
      </c>
    </row>
    <row r="10" spans="1:3" s="253" customFormat="1" ht="27">
      <c r="A10" s="261"/>
      <c r="B10" s="257"/>
      <c r="C10" s="262" t="s">
        <v>281</v>
      </c>
    </row>
    <row r="11" spans="1:3" s="253" customFormat="1" ht="27">
      <c r="A11" s="261"/>
      <c r="B11" s="257"/>
      <c r="C11" s="263" t="s">
        <v>271</v>
      </c>
    </row>
    <row r="12" spans="1:3" s="253" customFormat="1" ht="27">
      <c r="A12" s="261"/>
      <c r="B12" s="257"/>
      <c r="C12" s="263" t="s">
        <v>272</v>
      </c>
    </row>
    <row r="13" spans="1:3" s="253" customFormat="1" ht="12" customHeight="1">
      <c r="A13" s="261"/>
      <c r="B13" s="257"/>
      <c r="C13" s="262"/>
    </row>
    <row r="14" spans="1:3" s="253" customFormat="1" ht="27">
      <c r="A14" s="256" t="s">
        <v>283</v>
      </c>
      <c r="B14" s="257" t="s">
        <v>268</v>
      </c>
      <c r="C14" s="262" t="s">
        <v>273</v>
      </c>
    </row>
    <row r="15" spans="1:3" s="253" customFormat="1" ht="27">
      <c r="A15" s="259"/>
      <c r="B15" s="257"/>
      <c r="C15" s="262" t="s">
        <v>284</v>
      </c>
    </row>
    <row r="16" spans="1:3" s="253" customFormat="1" ht="9.75" customHeight="1">
      <c r="A16" s="259"/>
      <c r="B16" s="257"/>
      <c r="C16" s="262"/>
    </row>
    <row r="17" spans="1:3" s="253" customFormat="1" ht="27">
      <c r="A17" s="256" t="s">
        <v>282</v>
      </c>
      <c r="B17" s="264" t="s">
        <v>274</v>
      </c>
      <c r="C17" s="262" t="s">
        <v>285</v>
      </c>
    </row>
    <row r="18" spans="1:3" s="253" customFormat="1" ht="27">
      <c r="A18" s="265"/>
      <c r="B18" s="257"/>
      <c r="C18" s="262" t="s">
        <v>275</v>
      </c>
    </row>
    <row r="19" spans="1:3" s="253" customFormat="1" ht="12" customHeight="1">
      <c r="A19" s="266"/>
      <c r="B19" s="257"/>
      <c r="C19" s="262"/>
    </row>
    <row r="20" spans="1:3" s="253" customFormat="1" ht="27">
      <c r="A20" s="256" t="s">
        <v>286</v>
      </c>
      <c r="B20" s="264" t="s">
        <v>274</v>
      </c>
      <c r="C20" s="262" t="s">
        <v>285</v>
      </c>
    </row>
    <row r="21" spans="1:3" s="253" customFormat="1" ht="27">
      <c r="A21" s="265"/>
      <c r="B21" s="257"/>
      <c r="C21" s="262" t="s">
        <v>276</v>
      </c>
    </row>
    <row r="22" spans="1:3" s="253" customFormat="1" ht="27">
      <c r="A22" s="267"/>
      <c r="B22" s="268"/>
      <c r="C22" s="269"/>
    </row>
    <row r="23" spans="1:3" ht="24.75">
      <c r="A23" s="270"/>
      <c r="B23" s="270"/>
      <c r="C23" s="270"/>
    </row>
    <row r="24" spans="1:3" ht="24.75">
      <c r="A24" s="270"/>
      <c r="B24" s="270"/>
      <c r="C24" s="270"/>
    </row>
    <row r="25" spans="1:3" ht="24.75">
      <c r="A25" s="270"/>
      <c r="B25" s="270"/>
      <c r="C25" s="270"/>
    </row>
    <row r="26" spans="1:3" ht="24.75">
      <c r="A26" s="270"/>
      <c r="B26" s="270"/>
      <c r="C26" s="270"/>
    </row>
    <row r="27" spans="1:3" ht="24.75">
      <c r="A27" s="270"/>
      <c r="B27" s="270"/>
      <c r="C27" s="270"/>
    </row>
  </sheetData>
  <sheetProtection/>
  <mergeCells count="3">
    <mergeCell ref="A1:C1"/>
    <mergeCell ref="A2:C2"/>
    <mergeCell ref="A4:A5"/>
  </mergeCells>
  <printOptions horizontalCentered="1"/>
  <pageMargins left="0.4330708661417323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&amp;L&amp;D&amp;T&amp;C&amp;A&amp;R&amp;F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5">
      <selection activeCell="A37" sqref="A37"/>
    </sheetView>
  </sheetViews>
  <sheetFormatPr defaultColWidth="9.140625" defaultRowHeight="21.75"/>
  <cols>
    <col min="1" max="1" width="47.8515625" style="21" customWidth="1"/>
    <col min="2" max="2" width="13.421875" style="20" customWidth="1"/>
    <col min="3" max="3" width="39.28125" style="20" customWidth="1"/>
    <col min="4" max="8" width="9.140625" style="20" customWidth="1"/>
    <col min="9" max="10" width="9.140625" style="21" customWidth="1"/>
    <col min="11" max="16384" width="9.140625" style="22" customWidth="1"/>
  </cols>
  <sheetData>
    <row r="1" spans="1:3" ht="23.25">
      <c r="A1" s="332" t="s">
        <v>103</v>
      </c>
      <c r="B1" s="332"/>
      <c r="C1" s="332"/>
    </row>
    <row r="2" spans="1:3" ht="23.25">
      <c r="A2" s="315" t="s">
        <v>297</v>
      </c>
      <c r="B2" s="315"/>
      <c r="C2" s="315"/>
    </row>
    <row r="3" spans="1:3" ht="23.25">
      <c r="A3" s="23" t="s">
        <v>7</v>
      </c>
      <c r="B3" s="19"/>
      <c r="C3" s="19"/>
    </row>
    <row r="4" ht="23.25">
      <c r="A4" s="24" t="s">
        <v>128</v>
      </c>
    </row>
    <row r="5" ht="23.25" customHeight="1">
      <c r="C5" s="25" t="s">
        <v>14</v>
      </c>
    </row>
    <row r="6" spans="1:10" s="28" customFormat="1" ht="22.5" customHeight="1">
      <c r="A6" s="271"/>
      <c r="B6" s="26" t="s">
        <v>12</v>
      </c>
      <c r="C6" s="217"/>
      <c r="D6" s="27"/>
      <c r="E6" s="27"/>
      <c r="F6" s="27"/>
      <c r="G6" s="27"/>
      <c r="H6" s="27"/>
      <c r="I6" s="24"/>
      <c r="J6" s="24"/>
    </row>
    <row r="7" spans="1:3" ht="23.25">
      <c r="A7" s="218" t="s">
        <v>96</v>
      </c>
      <c r="B7" s="135" t="s">
        <v>300</v>
      </c>
      <c r="C7" s="145" t="s">
        <v>72</v>
      </c>
    </row>
    <row r="8" spans="1:3" ht="23.25">
      <c r="A8" s="29"/>
      <c r="B8" s="219" t="s">
        <v>217</v>
      </c>
      <c r="C8" s="155"/>
    </row>
    <row r="9" spans="1:3" ht="23.25">
      <c r="A9" s="31" t="s">
        <v>1</v>
      </c>
      <c r="B9" s="32">
        <f>SUM(B11)</f>
        <v>100000</v>
      </c>
      <c r="C9" s="216"/>
    </row>
    <row r="10" spans="1:3" ht="23.25">
      <c r="A10" s="33" t="s">
        <v>75</v>
      </c>
      <c r="B10" s="34"/>
      <c r="C10" s="35"/>
    </row>
    <row r="11" spans="1:3" ht="23.25">
      <c r="A11" s="36" t="s">
        <v>81</v>
      </c>
      <c r="B11" s="37">
        <f>SUM(B12)</f>
        <v>100000</v>
      </c>
      <c r="C11" s="35"/>
    </row>
    <row r="12" spans="1:3" ht="23.25">
      <c r="A12" s="36" t="s">
        <v>91</v>
      </c>
      <c r="B12" s="37">
        <f>SUM(B13)</f>
        <v>100000</v>
      </c>
      <c r="C12" s="35"/>
    </row>
    <row r="13" spans="1:3" ht="23.25">
      <c r="A13" s="36" t="s">
        <v>104</v>
      </c>
      <c r="B13" s="37">
        <f>SUM(B14:B15)</f>
        <v>100000</v>
      </c>
      <c r="C13" s="35"/>
    </row>
    <row r="14" spans="1:3" ht="23.25">
      <c r="A14" s="38" t="s">
        <v>105</v>
      </c>
      <c r="B14" s="34">
        <v>100000</v>
      </c>
      <c r="C14" s="39" t="s">
        <v>106</v>
      </c>
    </row>
    <row r="15" spans="1:3" ht="23.25">
      <c r="A15" s="38"/>
      <c r="B15" s="34"/>
      <c r="C15" s="39"/>
    </row>
    <row r="16" spans="1:3" ht="23.25">
      <c r="A16" s="38"/>
      <c r="B16" s="34"/>
      <c r="C16" s="39"/>
    </row>
    <row r="17" spans="1:3" ht="23.25">
      <c r="A17" s="36"/>
      <c r="B17" s="34"/>
      <c r="C17" s="39"/>
    </row>
    <row r="18" spans="1:3" ht="23.25">
      <c r="A18" s="38"/>
      <c r="B18" s="34"/>
      <c r="C18" s="39"/>
    </row>
    <row r="19" spans="1:3" ht="23.25">
      <c r="A19" s="38"/>
      <c r="B19" s="34"/>
      <c r="C19" s="35"/>
    </row>
    <row r="20" spans="1:3" ht="23.25">
      <c r="A20" s="38"/>
      <c r="B20" s="34"/>
      <c r="C20" s="35"/>
    </row>
    <row r="21" spans="1:3" ht="23.25">
      <c r="A21" s="36"/>
      <c r="B21" s="34"/>
      <c r="C21" s="35"/>
    </row>
    <row r="22" spans="1:3" ht="23.25">
      <c r="A22" s="36"/>
      <c r="B22" s="34"/>
      <c r="C22" s="35"/>
    </row>
    <row r="23" spans="1:3" ht="23.25">
      <c r="A23" s="36"/>
      <c r="B23" s="34"/>
      <c r="C23" s="35"/>
    </row>
    <row r="24" spans="1:3" ht="23.25">
      <c r="A24" s="38"/>
      <c r="B24" s="34"/>
      <c r="C24" s="35"/>
    </row>
    <row r="25" spans="1:3" ht="23.25">
      <c r="A25" s="38"/>
      <c r="B25" s="34"/>
      <c r="C25" s="35"/>
    </row>
    <row r="26" spans="1:3" ht="23.25">
      <c r="A26" s="38"/>
      <c r="B26" s="34"/>
      <c r="C26" s="35"/>
    </row>
    <row r="27" spans="1:3" ht="23.25">
      <c r="A27" s="36"/>
      <c r="B27" s="34"/>
      <c r="C27" s="35"/>
    </row>
    <row r="28" spans="1:3" ht="23.25">
      <c r="A28" s="38"/>
      <c r="B28" s="34"/>
      <c r="C28" s="35"/>
    </row>
    <row r="29" spans="1:3" ht="23.25">
      <c r="A29" s="38"/>
      <c r="B29" s="34"/>
      <c r="C29" s="35"/>
    </row>
    <row r="30" spans="1:3" ht="23.25">
      <c r="A30" s="40"/>
      <c r="B30" s="41"/>
      <c r="C30" s="42"/>
    </row>
  </sheetData>
  <sheetProtection/>
  <mergeCells count="2">
    <mergeCell ref="A1:C1"/>
    <mergeCell ref="A2:C2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r:id="rId2"/>
  <headerFooter alignWithMargins="0">
    <oddHeader>&amp;Rรด.06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C13" sqref="C13"/>
    </sheetView>
  </sheetViews>
  <sheetFormatPr defaultColWidth="9.140625" defaultRowHeight="21.75"/>
  <cols>
    <col min="1" max="1" width="9.140625" style="9" customWidth="1"/>
    <col min="2" max="2" width="1.28515625" style="9" customWidth="1"/>
    <col min="3" max="3" width="37.8515625" style="10" customWidth="1"/>
    <col min="4" max="4" width="8.28125" style="12" customWidth="1"/>
    <col min="5" max="6" width="13.7109375" style="10" customWidth="1"/>
    <col min="7" max="9" width="9.140625" style="9" customWidth="1"/>
    <col min="10" max="10" width="9.140625" style="10" customWidth="1"/>
    <col min="11" max="16384" width="9.140625" style="11" customWidth="1"/>
  </cols>
  <sheetData>
    <row r="1" spans="1:7" ht="34.5">
      <c r="A1" s="335" t="s">
        <v>9</v>
      </c>
      <c r="B1" s="335"/>
      <c r="C1" s="335"/>
      <c r="D1" s="335"/>
      <c r="E1" s="335"/>
      <c r="F1" s="335"/>
      <c r="G1" s="335"/>
    </row>
    <row r="2" spans="1:7" ht="30.75">
      <c r="A2" s="220" t="s">
        <v>114</v>
      </c>
      <c r="B2" s="221"/>
      <c r="C2" s="222"/>
      <c r="D2" s="223"/>
      <c r="E2" s="222"/>
      <c r="F2" s="222"/>
      <c r="G2" s="221"/>
    </row>
    <row r="4" spans="1:7" ht="23.25">
      <c r="A4" s="336" t="s">
        <v>30</v>
      </c>
      <c r="B4" s="336"/>
      <c r="C4" s="336"/>
      <c r="D4" s="336"/>
      <c r="E4" s="336"/>
      <c r="F4" s="336"/>
      <c r="G4" s="336"/>
    </row>
    <row r="5" spans="1:7" ht="23.25">
      <c r="A5" s="336" t="s">
        <v>297</v>
      </c>
      <c r="B5" s="336"/>
      <c r="C5" s="336"/>
      <c r="D5" s="336"/>
      <c r="E5" s="336"/>
      <c r="F5" s="336"/>
      <c r="G5" s="336"/>
    </row>
    <row r="6" spans="1:7" ht="23.25">
      <c r="A6" s="337"/>
      <c r="B6" s="338"/>
      <c r="C6" s="338"/>
      <c r="D6" s="338"/>
      <c r="E6" s="338"/>
      <c r="F6" s="338"/>
      <c r="G6" s="338"/>
    </row>
    <row r="7" spans="1:7" ht="21">
      <c r="A7" s="13"/>
      <c r="B7" s="13"/>
      <c r="C7" s="13"/>
      <c r="D7" s="13"/>
      <c r="E7" s="13"/>
      <c r="F7" s="13"/>
      <c r="G7" s="13"/>
    </row>
    <row r="8" spans="1:10" s="17" customFormat="1" ht="21">
      <c r="A8" s="14" t="s">
        <v>31</v>
      </c>
      <c r="B8" s="14"/>
      <c r="C8" s="15"/>
      <c r="D8" s="16"/>
      <c r="E8" s="15" t="s">
        <v>32</v>
      </c>
      <c r="F8" s="15" t="s">
        <v>15</v>
      </c>
      <c r="G8" s="14"/>
      <c r="H8" s="14"/>
      <c r="I8" s="14"/>
      <c r="J8" s="15"/>
    </row>
    <row r="9" spans="1:10" s="17" customFormat="1" ht="21">
      <c r="A9" s="14" t="s">
        <v>107</v>
      </c>
      <c r="B9" s="14"/>
      <c r="C9" s="15"/>
      <c r="D9" s="16"/>
      <c r="E9" s="15" t="s">
        <v>32</v>
      </c>
      <c r="F9" s="15" t="s">
        <v>15</v>
      </c>
      <c r="G9" s="14"/>
      <c r="H9" s="14"/>
      <c r="I9" s="14"/>
      <c r="J9" s="15"/>
    </row>
    <row r="10" spans="1:10" s="17" customFormat="1" ht="21">
      <c r="A10" s="14" t="s">
        <v>108</v>
      </c>
      <c r="B10" s="14"/>
      <c r="C10" s="15"/>
      <c r="D10" s="16"/>
      <c r="E10" s="15"/>
      <c r="F10" s="15"/>
      <c r="G10" s="14"/>
      <c r="H10" s="14"/>
      <c r="I10" s="14"/>
      <c r="J10" s="15"/>
    </row>
    <row r="11" spans="1:10" s="17" customFormat="1" ht="21">
      <c r="A11" s="14" t="s">
        <v>109</v>
      </c>
      <c r="B11" s="14"/>
      <c r="C11" s="15"/>
      <c r="D11" s="16"/>
      <c r="E11" s="15"/>
      <c r="F11" s="15"/>
      <c r="G11" s="14"/>
      <c r="H11" s="14"/>
      <c r="I11" s="14"/>
      <c r="J11" s="15"/>
    </row>
    <row r="12" spans="1:10" s="17" customFormat="1" ht="21">
      <c r="A12" s="14"/>
      <c r="B12" s="14" t="s">
        <v>2</v>
      </c>
      <c r="C12" s="15"/>
      <c r="D12" s="16"/>
      <c r="E12" s="15" t="s">
        <v>32</v>
      </c>
      <c r="F12" s="15" t="s">
        <v>15</v>
      </c>
      <c r="G12" s="14"/>
      <c r="H12" s="14"/>
      <c r="I12" s="14"/>
      <c r="J12" s="15"/>
    </row>
    <row r="13" spans="1:10" s="17" customFormat="1" ht="21">
      <c r="A13" s="14"/>
      <c r="B13" s="14"/>
      <c r="C13" s="18" t="s">
        <v>235</v>
      </c>
      <c r="D13" s="16"/>
      <c r="E13" s="15"/>
      <c r="F13" s="15" t="s">
        <v>32</v>
      </c>
      <c r="G13" s="15" t="s">
        <v>15</v>
      </c>
      <c r="H13" s="14"/>
      <c r="I13" s="14"/>
      <c r="J13" s="15"/>
    </row>
    <row r="14" spans="3:7" ht="21">
      <c r="C14" s="9" t="s">
        <v>33</v>
      </c>
      <c r="D14" s="10"/>
      <c r="F14" s="10" t="s">
        <v>32</v>
      </c>
      <c r="G14" s="10" t="s">
        <v>15</v>
      </c>
    </row>
    <row r="15" ht="21">
      <c r="C15" s="9" t="s">
        <v>34</v>
      </c>
    </row>
    <row r="16" spans="3:7" ht="21">
      <c r="C16" s="10" t="s">
        <v>35</v>
      </c>
      <c r="F16" s="10" t="s">
        <v>32</v>
      </c>
      <c r="G16" s="10" t="s">
        <v>15</v>
      </c>
    </row>
    <row r="17" spans="3:7" ht="21">
      <c r="C17" s="10" t="s">
        <v>110</v>
      </c>
      <c r="F17" s="10" t="s">
        <v>32</v>
      </c>
      <c r="G17" s="10" t="s">
        <v>15</v>
      </c>
    </row>
    <row r="18" spans="3:7" ht="21">
      <c r="C18" s="10" t="s">
        <v>236</v>
      </c>
      <c r="F18" s="10" t="s">
        <v>32</v>
      </c>
      <c r="G18" s="10" t="s">
        <v>15</v>
      </c>
    </row>
    <row r="19" spans="1:10" s="17" customFormat="1" ht="21">
      <c r="A19" s="14"/>
      <c r="B19" s="14"/>
      <c r="C19" s="18" t="s">
        <v>36</v>
      </c>
      <c r="D19" s="16"/>
      <c r="E19" s="15"/>
      <c r="F19" s="15" t="s">
        <v>32</v>
      </c>
      <c r="G19" s="15" t="s">
        <v>15</v>
      </c>
      <c r="H19" s="14"/>
      <c r="I19" s="14"/>
      <c r="J19" s="15"/>
    </row>
    <row r="20" spans="1:10" s="17" customFormat="1" ht="21">
      <c r="A20" s="14"/>
      <c r="B20" s="14"/>
      <c r="C20" s="10" t="s">
        <v>37</v>
      </c>
      <c r="D20" s="16"/>
      <c r="E20" s="15"/>
      <c r="F20" s="10" t="s">
        <v>32</v>
      </c>
      <c r="G20" s="10" t="s">
        <v>15</v>
      </c>
      <c r="H20" s="14"/>
      <c r="I20" s="14"/>
      <c r="J20" s="15"/>
    </row>
    <row r="21" spans="1:10" s="17" customFormat="1" ht="21">
      <c r="A21" s="14"/>
      <c r="B21" s="14" t="s">
        <v>3</v>
      </c>
      <c r="C21" s="15"/>
      <c r="D21" s="16"/>
      <c r="E21" s="15" t="s">
        <v>32</v>
      </c>
      <c r="F21" s="15" t="s">
        <v>15</v>
      </c>
      <c r="G21" s="14"/>
      <c r="H21" s="14"/>
      <c r="I21" s="14"/>
      <c r="J21" s="15"/>
    </row>
    <row r="22" spans="3:7" ht="21">
      <c r="C22" s="10" t="s">
        <v>38</v>
      </c>
      <c r="F22" s="10" t="s">
        <v>32</v>
      </c>
      <c r="G22" s="10" t="s">
        <v>15</v>
      </c>
    </row>
    <row r="23" spans="3:7" ht="21">
      <c r="C23" s="10" t="s">
        <v>39</v>
      </c>
      <c r="F23" s="10" t="s">
        <v>32</v>
      </c>
      <c r="G23" s="10" t="s">
        <v>15</v>
      </c>
    </row>
    <row r="24" spans="3:7" ht="21">
      <c r="C24" s="10" t="s">
        <v>40</v>
      </c>
      <c r="F24" s="10" t="s">
        <v>32</v>
      </c>
      <c r="G24" s="10" t="s">
        <v>15</v>
      </c>
    </row>
    <row r="25" spans="3:7" ht="21">
      <c r="C25" s="10" t="s">
        <v>237</v>
      </c>
      <c r="F25" s="10" t="s">
        <v>32</v>
      </c>
      <c r="G25" s="10" t="s">
        <v>15</v>
      </c>
    </row>
    <row r="26" ht="21">
      <c r="G26" s="10"/>
    </row>
    <row r="27" spans="1:10" s="17" customFormat="1" ht="21">
      <c r="A27" s="14"/>
      <c r="B27" s="14" t="s">
        <v>5</v>
      </c>
      <c r="C27" s="15"/>
      <c r="D27" s="16"/>
      <c r="E27" s="15" t="s">
        <v>32</v>
      </c>
      <c r="F27" s="15" t="s">
        <v>15</v>
      </c>
      <c r="G27" s="14"/>
      <c r="H27" s="14"/>
      <c r="I27" s="14"/>
      <c r="J27" s="15"/>
    </row>
    <row r="28" spans="1:10" s="17" customFormat="1" ht="21">
      <c r="A28" s="14"/>
      <c r="B28" s="14"/>
      <c r="C28" s="15" t="s">
        <v>28</v>
      </c>
      <c r="D28" s="16"/>
      <c r="E28" s="15"/>
      <c r="F28" s="15" t="s">
        <v>32</v>
      </c>
      <c r="G28" s="15" t="s">
        <v>15</v>
      </c>
      <c r="H28" s="14"/>
      <c r="I28" s="14"/>
      <c r="J28" s="15"/>
    </row>
    <row r="29" spans="3:7" ht="21">
      <c r="C29" s="10" t="s">
        <v>42</v>
      </c>
      <c r="F29" s="10" t="s">
        <v>32</v>
      </c>
      <c r="G29" s="10" t="s">
        <v>15</v>
      </c>
    </row>
    <row r="30" spans="3:7" ht="21">
      <c r="C30" s="10" t="s">
        <v>43</v>
      </c>
      <c r="F30" s="10" t="s">
        <v>32</v>
      </c>
      <c r="G30" s="10" t="s">
        <v>15</v>
      </c>
    </row>
    <row r="31" ht="21">
      <c r="G31" s="10"/>
    </row>
    <row r="32" ht="21">
      <c r="G32" s="10"/>
    </row>
    <row r="33" spans="1:10" s="17" customFormat="1" ht="21">
      <c r="A33" s="14"/>
      <c r="B33" s="14"/>
      <c r="C33" s="15" t="s">
        <v>29</v>
      </c>
      <c r="D33" s="16"/>
      <c r="E33" s="15"/>
      <c r="F33" s="15" t="s">
        <v>32</v>
      </c>
      <c r="G33" s="15" t="s">
        <v>15</v>
      </c>
      <c r="H33" s="14"/>
      <c r="I33" s="14"/>
      <c r="J33" s="15"/>
    </row>
    <row r="34" spans="3:7" ht="21">
      <c r="C34" s="10" t="s">
        <v>42</v>
      </c>
      <c r="F34" s="10" t="s">
        <v>32</v>
      </c>
      <c r="G34" s="10" t="s">
        <v>15</v>
      </c>
    </row>
    <row r="35" spans="3:7" ht="21">
      <c r="C35" s="10" t="s">
        <v>43</v>
      </c>
      <c r="F35" s="10" t="s">
        <v>32</v>
      </c>
      <c r="G35" s="10" t="s">
        <v>15</v>
      </c>
    </row>
    <row r="36" spans="2:6" ht="21">
      <c r="B36" s="11"/>
      <c r="C36" s="14" t="s">
        <v>6</v>
      </c>
      <c r="E36" s="15" t="s">
        <v>32</v>
      </c>
      <c r="F36" s="15" t="s">
        <v>15</v>
      </c>
    </row>
    <row r="37" spans="3:7" ht="21">
      <c r="C37" s="10" t="s">
        <v>42</v>
      </c>
      <c r="F37" s="10" t="s">
        <v>32</v>
      </c>
      <c r="G37" s="10" t="s">
        <v>15</v>
      </c>
    </row>
    <row r="38" spans="3:7" ht="21">
      <c r="C38" s="10" t="s">
        <v>43</v>
      </c>
      <c r="F38" s="10" t="s">
        <v>32</v>
      </c>
      <c r="G38" s="10" t="s">
        <v>15</v>
      </c>
    </row>
    <row r="39" ht="21">
      <c r="A39" s="14" t="s">
        <v>111</v>
      </c>
    </row>
    <row r="40" spans="1:7" ht="21">
      <c r="A40" s="14"/>
      <c r="B40" s="14" t="s">
        <v>3</v>
      </c>
      <c r="C40" s="15"/>
      <c r="D40" s="16"/>
      <c r="E40" s="15" t="s">
        <v>32</v>
      </c>
      <c r="F40" s="15" t="s">
        <v>15</v>
      </c>
      <c r="G40" s="14"/>
    </row>
    <row r="41" spans="1:7" ht="21">
      <c r="A41" s="14"/>
      <c r="C41" s="10" t="s">
        <v>112</v>
      </c>
      <c r="F41" s="10" t="s">
        <v>32</v>
      </c>
      <c r="G41" s="10" t="s">
        <v>15</v>
      </c>
    </row>
    <row r="42" spans="1:7" ht="21">
      <c r="A42" s="14"/>
      <c r="C42" s="10" t="s">
        <v>113</v>
      </c>
      <c r="F42" s="10" t="s">
        <v>32</v>
      </c>
      <c r="G42" s="10" t="s">
        <v>15</v>
      </c>
    </row>
    <row r="43" spans="1:10" s="17" customFormat="1" ht="21">
      <c r="A43" s="14"/>
      <c r="B43" s="14" t="s">
        <v>4</v>
      </c>
      <c r="C43" s="15"/>
      <c r="D43" s="16"/>
      <c r="E43" s="15" t="s">
        <v>32</v>
      </c>
      <c r="F43" s="15" t="s">
        <v>15</v>
      </c>
      <c r="G43" s="14"/>
      <c r="H43" s="14"/>
      <c r="I43" s="14"/>
      <c r="J43" s="15"/>
    </row>
    <row r="44" spans="1:10" s="17" customFormat="1" ht="21">
      <c r="A44" s="14"/>
      <c r="B44" s="14"/>
      <c r="C44" s="15" t="s">
        <v>41</v>
      </c>
      <c r="D44" s="16"/>
      <c r="E44" s="15"/>
      <c r="F44" s="15" t="s">
        <v>32</v>
      </c>
      <c r="G44" s="15" t="s">
        <v>15</v>
      </c>
      <c r="H44" s="14"/>
      <c r="I44" s="14"/>
      <c r="J44" s="15"/>
    </row>
    <row r="45" spans="3:7" ht="21">
      <c r="C45" s="10" t="s">
        <v>261</v>
      </c>
      <c r="F45" s="10" t="s">
        <v>32</v>
      </c>
      <c r="G45" s="10" t="s">
        <v>15</v>
      </c>
    </row>
    <row r="46" spans="3:7" ht="21">
      <c r="C46" s="10" t="s">
        <v>262</v>
      </c>
      <c r="F46" s="10" t="s">
        <v>32</v>
      </c>
      <c r="G46" s="10" t="s">
        <v>15</v>
      </c>
    </row>
    <row r="47" spans="3:7" ht="21">
      <c r="C47" s="10" t="s">
        <v>42</v>
      </c>
      <c r="F47" s="10" t="s">
        <v>32</v>
      </c>
      <c r="G47" s="10" t="s">
        <v>15</v>
      </c>
    </row>
    <row r="48" spans="3:7" ht="21">
      <c r="C48" s="10" t="s">
        <v>43</v>
      </c>
      <c r="F48" s="10" t="s">
        <v>32</v>
      </c>
      <c r="G48" s="10" t="s">
        <v>15</v>
      </c>
    </row>
    <row r="49" spans="1:10" s="17" customFormat="1" ht="21">
      <c r="A49" s="14"/>
      <c r="B49" s="14"/>
      <c r="C49" s="15" t="s">
        <v>44</v>
      </c>
      <c r="D49" s="16"/>
      <c r="E49" s="15"/>
      <c r="F49" s="15" t="s">
        <v>32</v>
      </c>
      <c r="G49" s="15" t="s">
        <v>15</v>
      </c>
      <c r="H49" s="14"/>
      <c r="I49" s="14"/>
      <c r="J49" s="15"/>
    </row>
    <row r="50" spans="3:7" ht="21">
      <c r="C50" s="10" t="s">
        <v>263</v>
      </c>
      <c r="F50" s="10" t="s">
        <v>32</v>
      </c>
      <c r="G50" s="10" t="s">
        <v>15</v>
      </c>
    </row>
    <row r="51" spans="3:7" ht="21">
      <c r="C51" s="10" t="s">
        <v>264</v>
      </c>
      <c r="F51" s="10" t="s">
        <v>32</v>
      </c>
      <c r="G51" s="10" t="s">
        <v>15</v>
      </c>
    </row>
    <row r="52" spans="3:7" ht="21">
      <c r="C52" s="10" t="s">
        <v>42</v>
      </c>
      <c r="F52" s="10" t="s">
        <v>32</v>
      </c>
      <c r="G52" s="10" t="s">
        <v>15</v>
      </c>
    </row>
    <row r="53" spans="3:7" ht="21">
      <c r="C53" s="10" t="s">
        <v>43</v>
      </c>
      <c r="F53" s="10" t="s">
        <v>32</v>
      </c>
      <c r="G53" s="10" t="s">
        <v>15</v>
      </c>
    </row>
  </sheetData>
  <sheetProtection/>
  <mergeCells count="4">
    <mergeCell ref="A1:G1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&amp;Rรด.07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selection activeCell="A4" sqref="A4:B9"/>
    </sheetView>
  </sheetViews>
  <sheetFormatPr defaultColWidth="9.140625" defaultRowHeight="21.75"/>
  <cols>
    <col min="1" max="1" width="2.140625" style="8" customWidth="1"/>
    <col min="2" max="2" width="37.8515625" style="8" customWidth="1"/>
    <col min="3" max="6" width="12.7109375" style="8" customWidth="1"/>
    <col min="7" max="7" width="12.7109375" style="2" customWidth="1"/>
    <col min="8" max="8" width="1.8515625" style="2" customWidth="1"/>
    <col min="9" max="9" width="12.140625" style="2" customWidth="1"/>
    <col min="10" max="10" width="2.57421875" style="2" customWidth="1"/>
    <col min="11" max="11" width="14.00390625" style="2" customWidth="1"/>
    <col min="12" max="12" width="2.57421875" style="2" customWidth="1"/>
    <col min="13" max="13" width="13.28125" style="2" customWidth="1"/>
    <col min="14" max="14" width="2.00390625" style="2" customWidth="1"/>
    <col min="15" max="18" width="11.7109375" style="2" customWidth="1"/>
    <col min="19" max="19" width="39.28125" style="2" customWidth="1"/>
    <col min="20" max="16384" width="9.140625" style="2" customWidth="1"/>
  </cols>
  <sheetData>
    <row r="1" spans="1:19" ht="21">
      <c r="A1" s="302" t="s">
        <v>287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</row>
    <row r="2" spans="1:19" ht="21">
      <c r="A2" s="302" t="s">
        <v>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</row>
    <row r="3" spans="1:19" ht="21">
      <c r="A3" s="47" t="s">
        <v>132</v>
      </c>
      <c r="B3" s="47"/>
      <c r="C3" s="47"/>
      <c r="D3" s="117"/>
      <c r="E3" s="15"/>
      <c r="F3" s="15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118" t="s">
        <v>14</v>
      </c>
    </row>
    <row r="4" spans="1:19" ht="24" customHeight="1">
      <c r="A4" s="279" t="s">
        <v>133</v>
      </c>
      <c r="B4" s="281"/>
      <c r="C4" s="131" t="s">
        <v>134</v>
      </c>
      <c r="D4" s="290" t="s">
        <v>288</v>
      </c>
      <c r="E4" s="306"/>
      <c r="F4" s="307"/>
      <c r="G4" s="279" t="s">
        <v>293</v>
      </c>
      <c r="H4" s="280"/>
      <c r="I4" s="280"/>
      <c r="J4" s="280"/>
      <c r="K4" s="280"/>
      <c r="L4" s="280"/>
      <c r="M4" s="280"/>
      <c r="N4" s="280"/>
      <c r="O4" s="281"/>
      <c r="P4" s="284" t="s">
        <v>242</v>
      </c>
      <c r="Q4" s="285"/>
      <c r="R4" s="286"/>
      <c r="S4" s="286" t="s">
        <v>13</v>
      </c>
    </row>
    <row r="5" spans="1:19" ht="24" customHeight="1">
      <c r="A5" s="303"/>
      <c r="B5" s="304"/>
      <c r="C5" s="119" t="s">
        <v>213</v>
      </c>
      <c r="D5" s="308"/>
      <c r="E5" s="309"/>
      <c r="F5" s="310"/>
      <c r="G5" s="282"/>
      <c r="H5" s="283"/>
      <c r="I5" s="283"/>
      <c r="J5" s="283"/>
      <c r="K5" s="283"/>
      <c r="L5" s="283"/>
      <c r="M5" s="283"/>
      <c r="N5" s="283"/>
      <c r="O5" s="283"/>
      <c r="P5" s="295" t="s">
        <v>240</v>
      </c>
      <c r="Q5" s="295" t="s">
        <v>241</v>
      </c>
      <c r="R5" s="295" t="s">
        <v>0</v>
      </c>
      <c r="S5" s="286"/>
    </row>
    <row r="6" spans="1:19" ht="24" customHeight="1">
      <c r="A6" s="303"/>
      <c r="B6" s="304"/>
      <c r="C6" s="149" t="s">
        <v>289</v>
      </c>
      <c r="D6" s="287" t="s">
        <v>292</v>
      </c>
      <c r="E6" s="287" t="s">
        <v>220</v>
      </c>
      <c r="F6" s="287" t="s">
        <v>238</v>
      </c>
      <c r="G6" s="290" t="s">
        <v>218</v>
      </c>
      <c r="H6" s="150"/>
      <c r="I6" s="298" t="s">
        <v>163</v>
      </c>
      <c r="J6" s="299"/>
      <c r="K6" s="299"/>
      <c r="L6" s="300"/>
      <c r="M6" s="128" t="s">
        <v>188</v>
      </c>
      <c r="N6" s="132" t="s">
        <v>166</v>
      </c>
      <c r="O6" s="290" t="s">
        <v>247</v>
      </c>
      <c r="P6" s="296"/>
      <c r="Q6" s="296"/>
      <c r="R6" s="296"/>
      <c r="S6" s="286"/>
    </row>
    <row r="7" spans="1:19" ht="24" customHeight="1">
      <c r="A7" s="303"/>
      <c r="B7" s="304"/>
      <c r="C7" s="149" t="s">
        <v>290</v>
      </c>
      <c r="D7" s="288"/>
      <c r="E7" s="288"/>
      <c r="F7" s="288"/>
      <c r="G7" s="291"/>
      <c r="H7" s="132" t="s">
        <v>162</v>
      </c>
      <c r="I7" s="290" t="s">
        <v>219</v>
      </c>
      <c r="J7" s="133" t="s">
        <v>164</v>
      </c>
      <c r="K7" s="290" t="s">
        <v>239</v>
      </c>
      <c r="L7" s="133" t="s">
        <v>165</v>
      </c>
      <c r="M7" s="106" t="s">
        <v>158</v>
      </c>
      <c r="N7" s="120"/>
      <c r="O7" s="291"/>
      <c r="P7" s="296"/>
      <c r="Q7" s="296"/>
      <c r="R7" s="296"/>
      <c r="S7" s="286"/>
    </row>
    <row r="8" spans="1:19" ht="24" customHeight="1">
      <c r="A8" s="303"/>
      <c r="B8" s="304"/>
      <c r="C8" s="119" t="s">
        <v>291</v>
      </c>
      <c r="D8" s="288"/>
      <c r="E8" s="288"/>
      <c r="F8" s="288"/>
      <c r="G8" s="291"/>
      <c r="H8" s="96"/>
      <c r="I8" s="293"/>
      <c r="J8" s="120"/>
      <c r="K8" s="293"/>
      <c r="L8" s="120"/>
      <c r="M8" s="129" t="s">
        <v>245</v>
      </c>
      <c r="N8" s="130"/>
      <c r="O8" s="291"/>
      <c r="P8" s="296"/>
      <c r="Q8" s="296"/>
      <c r="R8" s="296"/>
      <c r="S8" s="286"/>
    </row>
    <row r="9" spans="1:19" ht="24" customHeight="1">
      <c r="A9" s="282"/>
      <c r="B9" s="305"/>
      <c r="C9" s="104"/>
      <c r="D9" s="289"/>
      <c r="E9" s="289"/>
      <c r="F9" s="289"/>
      <c r="G9" s="292"/>
      <c r="H9" s="121"/>
      <c r="I9" s="294"/>
      <c r="J9" s="122"/>
      <c r="K9" s="294"/>
      <c r="L9" s="122"/>
      <c r="M9" s="151" t="s">
        <v>159</v>
      </c>
      <c r="N9" s="153"/>
      <c r="O9" s="292"/>
      <c r="P9" s="297"/>
      <c r="Q9" s="297"/>
      <c r="R9" s="297"/>
      <c r="S9" s="286"/>
    </row>
    <row r="10" spans="1:19" ht="23.25" customHeight="1">
      <c r="A10" s="123" t="s">
        <v>135</v>
      </c>
      <c r="B10" s="124"/>
      <c r="C10" s="160"/>
      <c r="D10" s="166"/>
      <c r="E10" s="167"/>
      <c r="F10" s="167"/>
      <c r="G10" s="168"/>
      <c r="H10" s="169"/>
      <c r="I10" s="168"/>
      <c r="J10" s="169"/>
      <c r="K10" s="168"/>
      <c r="L10" s="169"/>
      <c r="M10" s="168"/>
      <c r="N10" s="169"/>
      <c r="O10" s="169"/>
      <c r="P10" s="169"/>
      <c r="Q10" s="169"/>
      <c r="R10" s="169"/>
      <c r="S10" s="108" t="s">
        <v>146</v>
      </c>
    </row>
    <row r="11" spans="1:19" ht="23.25" customHeight="1">
      <c r="A11" s="107"/>
      <c r="B11" s="109" t="s">
        <v>136</v>
      </c>
      <c r="C11" s="161"/>
      <c r="D11" s="159"/>
      <c r="E11" s="170"/>
      <c r="F11" s="170"/>
      <c r="G11" s="171"/>
      <c r="H11" s="172"/>
      <c r="I11" s="171"/>
      <c r="J11" s="172"/>
      <c r="K11" s="171"/>
      <c r="L11" s="172"/>
      <c r="M11" s="171"/>
      <c r="N11" s="172"/>
      <c r="O11" s="172"/>
      <c r="P11" s="172"/>
      <c r="Q11" s="172"/>
      <c r="R11" s="172"/>
      <c r="S11" s="110" t="s">
        <v>147</v>
      </c>
    </row>
    <row r="12" spans="1:19" ht="23.25" customHeight="1">
      <c r="A12" s="107"/>
      <c r="B12" s="109"/>
      <c r="C12" s="161"/>
      <c r="D12" s="159"/>
      <c r="E12" s="170"/>
      <c r="F12" s="170"/>
      <c r="G12" s="171"/>
      <c r="H12" s="172"/>
      <c r="I12" s="171"/>
      <c r="J12" s="173"/>
      <c r="K12" s="171"/>
      <c r="L12" s="172"/>
      <c r="M12" s="171"/>
      <c r="N12" s="172"/>
      <c r="O12" s="172"/>
      <c r="P12" s="172"/>
      <c r="Q12" s="172"/>
      <c r="R12" s="172"/>
      <c r="S12" s="110" t="s">
        <v>148</v>
      </c>
    </row>
    <row r="13" spans="1:19" ht="23.25" customHeight="1">
      <c r="A13" s="111" t="s">
        <v>137</v>
      </c>
      <c r="B13" s="112"/>
      <c r="C13" s="161">
        <f>SUM(C15,C49,C51)</f>
        <v>0</v>
      </c>
      <c r="D13" s="159">
        <f aca="true" t="shared" si="0" ref="D13:Q13">SUM(D15,D49,D51)</f>
        <v>0</v>
      </c>
      <c r="E13" s="159">
        <f t="shared" si="0"/>
        <v>0</v>
      </c>
      <c r="F13" s="170">
        <f>SUM(D13-E13)</f>
        <v>0</v>
      </c>
      <c r="G13" s="170">
        <f t="shared" si="0"/>
        <v>0</v>
      </c>
      <c r="H13" s="174"/>
      <c r="I13" s="170">
        <f t="shared" si="0"/>
        <v>0</v>
      </c>
      <c r="J13" s="175"/>
      <c r="K13" s="170">
        <f t="shared" si="0"/>
        <v>0</v>
      </c>
      <c r="L13" s="174"/>
      <c r="M13" s="170">
        <f t="shared" si="0"/>
        <v>0</v>
      </c>
      <c r="N13" s="174"/>
      <c r="O13" s="159">
        <f t="shared" si="0"/>
        <v>0</v>
      </c>
      <c r="P13" s="159">
        <f t="shared" si="0"/>
        <v>0</v>
      </c>
      <c r="Q13" s="159">
        <f t="shared" si="0"/>
        <v>0</v>
      </c>
      <c r="R13" s="159">
        <f>SUM(P13:Q13)</f>
        <v>0</v>
      </c>
      <c r="S13" s="110" t="s">
        <v>149</v>
      </c>
    </row>
    <row r="14" spans="1:19" ht="23.25" customHeight="1">
      <c r="A14" s="111"/>
      <c r="B14" s="113" t="s">
        <v>138</v>
      </c>
      <c r="C14" s="162"/>
      <c r="D14" s="176"/>
      <c r="E14" s="177"/>
      <c r="F14" s="170"/>
      <c r="G14" s="178"/>
      <c r="H14" s="176"/>
      <c r="I14" s="178"/>
      <c r="J14" s="177"/>
      <c r="K14" s="178"/>
      <c r="L14" s="176"/>
      <c r="M14" s="178"/>
      <c r="N14" s="176"/>
      <c r="O14" s="176"/>
      <c r="P14" s="176"/>
      <c r="Q14" s="176"/>
      <c r="R14" s="176"/>
      <c r="S14" s="110" t="s">
        <v>160</v>
      </c>
    </row>
    <row r="15" spans="1:19" ht="23.25" customHeight="1">
      <c r="A15" s="111"/>
      <c r="B15" s="113" t="s">
        <v>190</v>
      </c>
      <c r="C15" s="162">
        <f>SUM(C16,C24,C32)</f>
        <v>0</v>
      </c>
      <c r="D15" s="176">
        <f aca="true" t="shared" si="1" ref="D15:O15">SUM(D16,D24,D32)</f>
        <v>0</v>
      </c>
      <c r="E15" s="176">
        <f t="shared" si="1"/>
        <v>0</v>
      </c>
      <c r="F15" s="170">
        <f aca="true" t="shared" si="2" ref="F15:F69">SUM(D15-E15)</f>
        <v>0</v>
      </c>
      <c r="G15" s="178">
        <f t="shared" si="1"/>
        <v>0</v>
      </c>
      <c r="H15" s="176"/>
      <c r="I15" s="178">
        <f t="shared" si="1"/>
        <v>0</v>
      </c>
      <c r="J15" s="177"/>
      <c r="K15" s="178">
        <f t="shared" si="1"/>
        <v>0</v>
      </c>
      <c r="L15" s="176"/>
      <c r="M15" s="178">
        <f t="shared" si="1"/>
        <v>0</v>
      </c>
      <c r="N15" s="176"/>
      <c r="O15" s="176">
        <f t="shared" si="1"/>
        <v>0</v>
      </c>
      <c r="P15" s="176">
        <f>SUM(P16,P24,P32)</f>
        <v>0</v>
      </c>
      <c r="Q15" s="176"/>
      <c r="R15" s="159">
        <f>SUM(P15:Q15)</f>
        <v>0</v>
      </c>
      <c r="S15" s="110" t="s">
        <v>150</v>
      </c>
    </row>
    <row r="16" spans="1:19" ht="23.25" customHeight="1">
      <c r="A16" s="111"/>
      <c r="B16" s="113" t="s">
        <v>191</v>
      </c>
      <c r="C16" s="162">
        <f>SUM(C17:C20,C23)</f>
        <v>0</v>
      </c>
      <c r="D16" s="176">
        <f aca="true" t="shared" si="3" ref="D16:O16">SUM(D17:D20,D23)</f>
        <v>0</v>
      </c>
      <c r="E16" s="176">
        <f t="shared" si="3"/>
        <v>0</v>
      </c>
      <c r="F16" s="170">
        <f t="shared" si="2"/>
        <v>0</v>
      </c>
      <c r="G16" s="178">
        <f t="shared" si="3"/>
        <v>0</v>
      </c>
      <c r="H16" s="176"/>
      <c r="I16" s="177">
        <f t="shared" si="3"/>
        <v>0</v>
      </c>
      <c r="J16" s="177"/>
      <c r="K16" s="178">
        <f t="shared" si="3"/>
        <v>0</v>
      </c>
      <c r="L16" s="176"/>
      <c r="M16" s="177">
        <f t="shared" si="3"/>
        <v>0</v>
      </c>
      <c r="N16" s="176"/>
      <c r="O16" s="176">
        <f t="shared" si="3"/>
        <v>0</v>
      </c>
      <c r="P16" s="176">
        <f>SUM(P17:P20,P23)</f>
        <v>0</v>
      </c>
      <c r="Q16" s="176"/>
      <c r="R16" s="159">
        <f>SUM(P16:Q16)</f>
        <v>0</v>
      </c>
      <c r="S16" s="110" t="s">
        <v>161</v>
      </c>
    </row>
    <row r="17" spans="1:19" ht="23.25" customHeight="1">
      <c r="A17" s="111"/>
      <c r="B17" s="112" t="s">
        <v>189</v>
      </c>
      <c r="C17" s="162"/>
      <c r="D17" s="176"/>
      <c r="E17" s="177"/>
      <c r="F17" s="170">
        <f t="shared" si="2"/>
        <v>0</v>
      </c>
      <c r="G17" s="178"/>
      <c r="H17" s="176"/>
      <c r="I17" s="178"/>
      <c r="J17" s="177"/>
      <c r="K17" s="178"/>
      <c r="L17" s="176"/>
      <c r="M17" s="178"/>
      <c r="N17" s="176"/>
      <c r="O17" s="176"/>
      <c r="P17" s="176"/>
      <c r="Q17" s="176"/>
      <c r="R17" s="176"/>
      <c r="S17" s="110" t="s">
        <v>152</v>
      </c>
    </row>
    <row r="18" spans="1:19" ht="23.25" customHeight="1">
      <c r="A18" s="111"/>
      <c r="B18" s="112" t="s">
        <v>192</v>
      </c>
      <c r="C18" s="162"/>
      <c r="D18" s="176"/>
      <c r="E18" s="177"/>
      <c r="F18" s="170">
        <f t="shared" si="2"/>
        <v>0</v>
      </c>
      <c r="G18" s="178"/>
      <c r="H18" s="176"/>
      <c r="I18" s="178"/>
      <c r="J18" s="177"/>
      <c r="K18" s="178"/>
      <c r="L18" s="176"/>
      <c r="M18" s="178"/>
      <c r="N18" s="176"/>
      <c r="O18" s="176"/>
      <c r="P18" s="176">
        <v>0</v>
      </c>
      <c r="Q18" s="176"/>
      <c r="R18" s="159">
        <f>SUM(P18:Q18)</f>
        <v>0</v>
      </c>
      <c r="S18" s="125" t="s">
        <v>153</v>
      </c>
    </row>
    <row r="19" spans="1:19" ht="23.25" customHeight="1">
      <c r="A19" s="111"/>
      <c r="B19" s="112" t="s">
        <v>193</v>
      </c>
      <c r="C19" s="162"/>
      <c r="D19" s="176"/>
      <c r="E19" s="177"/>
      <c r="F19" s="170">
        <f t="shared" si="2"/>
        <v>0</v>
      </c>
      <c r="G19" s="178"/>
      <c r="H19" s="176"/>
      <c r="I19" s="178"/>
      <c r="J19" s="177"/>
      <c r="K19" s="178"/>
      <c r="L19" s="176"/>
      <c r="M19" s="178"/>
      <c r="N19" s="176"/>
      <c r="O19" s="176"/>
      <c r="P19" s="176"/>
      <c r="Q19" s="176"/>
      <c r="R19" s="176"/>
      <c r="S19" s="110" t="s">
        <v>155</v>
      </c>
    </row>
    <row r="20" spans="1:19" ht="23.25" customHeight="1">
      <c r="A20" s="111"/>
      <c r="B20" s="112" t="s">
        <v>194</v>
      </c>
      <c r="C20" s="162">
        <f>SUM(C21:C22)</f>
        <v>0</v>
      </c>
      <c r="D20" s="176">
        <f aca="true" t="shared" si="4" ref="D20:P20">SUM(D21:D22)</f>
        <v>0</v>
      </c>
      <c r="E20" s="176">
        <f t="shared" si="4"/>
        <v>0</v>
      </c>
      <c r="F20" s="170">
        <f t="shared" si="2"/>
        <v>0</v>
      </c>
      <c r="G20" s="178">
        <f t="shared" si="4"/>
        <v>0</v>
      </c>
      <c r="H20" s="176"/>
      <c r="I20" s="177">
        <f t="shared" si="4"/>
        <v>0</v>
      </c>
      <c r="J20" s="176"/>
      <c r="K20" s="177">
        <f t="shared" si="4"/>
        <v>0</v>
      </c>
      <c r="L20" s="176"/>
      <c r="M20" s="177">
        <f t="shared" si="4"/>
        <v>0</v>
      </c>
      <c r="N20" s="176">
        <f t="shared" si="4"/>
        <v>0</v>
      </c>
      <c r="O20" s="176">
        <f t="shared" si="4"/>
        <v>0</v>
      </c>
      <c r="P20" s="176">
        <f t="shared" si="4"/>
        <v>0</v>
      </c>
      <c r="Q20" s="176"/>
      <c r="R20" s="159">
        <f>SUM(P20:Q20)</f>
        <v>0</v>
      </c>
      <c r="S20" s="110" t="s">
        <v>157</v>
      </c>
    </row>
    <row r="21" spans="1:19" ht="23.25" customHeight="1">
      <c r="A21" s="111"/>
      <c r="B21" s="112" t="s">
        <v>195</v>
      </c>
      <c r="C21" s="162"/>
      <c r="D21" s="176"/>
      <c r="E21" s="177"/>
      <c r="F21" s="170">
        <f t="shared" si="2"/>
        <v>0</v>
      </c>
      <c r="G21" s="178"/>
      <c r="H21" s="176"/>
      <c r="I21" s="178"/>
      <c r="J21" s="177"/>
      <c r="K21" s="178"/>
      <c r="L21" s="176"/>
      <c r="M21" s="178"/>
      <c r="N21" s="176"/>
      <c r="O21" s="176"/>
      <c r="P21" s="176"/>
      <c r="Q21" s="176"/>
      <c r="R21" s="176"/>
      <c r="S21" s="152" t="s">
        <v>214</v>
      </c>
    </row>
    <row r="22" spans="1:19" ht="23.25" customHeight="1">
      <c r="A22" s="111"/>
      <c r="B22" s="112" t="s">
        <v>196</v>
      </c>
      <c r="C22" s="162"/>
      <c r="D22" s="176"/>
      <c r="E22" s="177"/>
      <c r="F22" s="170">
        <f t="shared" si="2"/>
        <v>0</v>
      </c>
      <c r="G22" s="178"/>
      <c r="H22" s="176"/>
      <c r="I22" s="178"/>
      <c r="J22" s="177"/>
      <c r="K22" s="178"/>
      <c r="L22" s="176"/>
      <c r="M22" s="178"/>
      <c r="N22" s="176"/>
      <c r="O22" s="176"/>
      <c r="P22" s="176"/>
      <c r="Q22" s="176"/>
      <c r="R22" s="176"/>
      <c r="S22" s="152" t="s">
        <v>302</v>
      </c>
    </row>
    <row r="23" spans="1:19" ht="23.25" customHeight="1">
      <c r="A23" s="111"/>
      <c r="B23" s="112" t="s">
        <v>197</v>
      </c>
      <c r="C23" s="162"/>
      <c r="D23" s="176"/>
      <c r="E23" s="177"/>
      <c r="F23" s="170">
        <f t="shared" si="2"/>
        <v>0</v>
      </c>
      <c r="G23" s="178"/>
      <c r="H23" s="176"/>
      <c r="I23" s="178"/>
      <c r="J23" s="177"/>
      <c r="K23" s="178"/>
      <c r="L23" s="176"/>
      <c r="M23" s="178"/>
      <c r="N23" s="176"/>
      <c r="O23" s="176"/>
      <c r="P23" s="176"/>
      <c r="Q23" s="176"/>
      <c r="R23" s="176"/>
      <c r="S23" s="152" t="s">
        <v>246</v>
      </c>
    </row>
    <row r="24" spans="1:19" ht="23.25" customHeight="1">
      <c r="A24" s="111"/>
      <c r="B24" s="113" t="s">
        <v>198</v>
      </c>
      <c r="C24" s="162">
        <f>SUM(C25:C28,C31)</f>
        <v>0</v>
      </c>
      <c r="D24" s="176">
        <f aca="true" t="shared" si="5" ref="D24:M24">SUM(D25:D28,D31)</f>
        <v>0</v>
      </c>
      <c r="E24" s="176">
        <f t="shared" si="5"/>
        <v>0</v>
      </c>
      <c r="F24" s="170">
        <f t="shared" si="2"/>
        <v>0</v>
      </c>
      <c r="G24" s="178">
        <f t="shared" si="5"/>
        <v>0</v>
      </c>
      <c r="H24" s="176"/>
      <c r="I24" s="178">
        <f t="shared" si="5"/>
        <v>0</v>
      </c>
      <c r="J24" s="177"/>
      <c r="K24" s="178">
        <f t="shared" si="5"/>
        <v>0</v>
      </c>
      <c r="L24" s="176"/>
      <c r="M24" s="178">
        <f t="shared" si="5"/>
        <v>0</v>
      </c>
      <c r="N24" s="176"/>
      <c r="O24" s="176">
        <f>SUM(O25:O28,O31)</f>
        <v>0</v>
      </c>
      <c r="P24" s="176">
        <f>SUM(P25:P28,P31)</f>
        <v>0</v>
      </c>
      <c r="Q24" s="176"/>
      <c r="R24" s="159">
        <f>SUM(P24:Q24)</f>
        <v>0</v>
      </c>
      <c r="S24" s="152" t="s">
        <v>254</v>
      </c>
    </row>
    <row r="25" spans="1:19" ht="23.25" customHeight="1">
      <c r="A25" s="111"/>
      <c r="B25" s="112" t="s">
        <v>189</v>
      </c>
      <c r="C25" s="162"/>
      <c r="D25" s="176"/>
      <c r="E25" s="177"/>
      <c r="F25" s="170">
        <f t="shared" si="2"/>
        <v>0</v>
      </c>
      <c r="G25" s="178"/>
      <c r="H25" s="176"/>
      <c r="I25" s="178"/>
      <c r="J25" s="177"/>
      <c r="K25" s="178"/>
      <c r="L25" s="176"/>
      <c r="M25" s="178"/>
      <c r="N25" s="176"/>
      <c r="O25" s="176"/>
      <c r="P25" s="176"/>
      <c r="Q25" s="176"/>
      <c r="R25" s="176"/>
      <c r="S25" s="110" t="s">
        <v>248</v>
      </c>
    </row>
    <row r="26" spans="1:19" ht="23.25" customHeight="1">
      <c r="A26" s="111"/>
      <c r="B26" s="112" t="s">
        <v>192</v>
      </c>
      <c r="C26" s="162"/>
      <c r="D26" s="176"/>
      <c r="E26" s="177"/>
      <c r="F26" s="170">
        <f t="shared" si="2"/>
        <v>0</v>
      </c>
      <c r="G26" s="178"/>
      <c r="H26" s="176"/>
      <c r="I26" s="178"/>
      <c r="J26" s="177"/>
      <c r="K26" s="178"/>
      <c r="L26" s="176"/>
      <c r="M26" s="178"/>
      <c r="N26" s="176"/>
      <c r="O26" s="176"/>
      <c r="P26" s="176"/>
      <c r="Q26" s="176"/>
      <c r="R26" s="176"/>
      <c r="S26" s="110" t="s">
        <v>150</v>
      </c>
    </row>
    <row r="27" spans="1:19" ht="23.25" customHeight="1">
      <c r="A27" s="111"/>
      <c r="B27" s="112" t="s">
        <v>193</v>
      </c>
      <c r="C27" s="162"/>
      <c r="D27" s="176"/>
      <c r="E27" s="177"/>
      <c r="F27" s="170">
        <f t="shared" si="2"/>
        <v>0</v>
      </c>
      <c r="G27" s="178"/>
      <c r="H27" s="176"/>
      <c r="I27" s="178"/>
      <c r="J27" s="177"/>
      <c r="K27" s="178"/>
      <c r="L27" s="176"/>
      <c r="M27" s="178"/>
      <c r="N27" s="176"/>
      <c r="O27" s="176"/>
      <c r="P27" s="176"/>
      <c r="Q27" s="176"/>
      <c r="R27" s="176"/>
      <c r="S27" s="110" t="s">
        <v>215</v>
      </c>
    </row>
    <row r="28" spans="1:19" ht="23.25" customHeight="1">
      <c r="A28" s="111"/>
      <c r="B28" s="112" t="s">
        <v>194</v>
      </c>
      <c r="C28" s="162">
        <f>SUM(C29:C30)</f>
        <v>0</v>
      </c>
      <c r="D28" s="176">
        <f aca="true" t="shared" si="6" ref="D28:M28">SUM(D29:D30)</f>
        <v>0</v>
      </c>
      <c r="E28" s="176">
        <f t="shared" si="6"/>
        <v>0</v>
      </c>
      <c r="F28" s="170">
        <f t="shared" si="2"/>
        <v>0</v>
      </c>
      <c r="G28" s="178">
        <f t="shared" si="6"/>
        <v>0</v>
      </c>
      <c r="H28" s="176"/>
      <c r="I28" s="178">
        <f t="shared" si="6"/>
        <v>0</v>
      </c>
      <c r="J28" s="177"/>
      <c r="K28" s="178">
        <f t="shared" si="6"/>
        <v>0</v>
      </c>
      <c r="L28" s="176"/>
      <c r="M28" s="178">
        <f t="shared" si="6"/>
        <v>0</v>
      </c>
      <c r="N28" s="176"/>
      <c r="O28" s="176">
        <f>SUM(O29:O30)</f>
        <v>0</v>
      </c>
      <c r="P28" s="176">
        <f>SUM(P29:P30)</f>
        <v>0</v>
      </c>
      <c r="Q28" s="176"/>
      <c r="R28" s="159">
        <f>SUM(P28:Q28)</f>
        <v>0</v>
      </c>
      <c r="S28" s="125" t="s">
        <v>216</v>
      </c>
    </row>
    <row r="29" spans="1:19" ht="23.25" customHeight="1">
      <c r="A29" s="111"/>
      <c r="B29" s="112" t="s">
        <v>195</v>
      </c>
      <c r="C29" s="162"/>
      <c r="D29" s="176"/>
      <c r="E29" s="177"/>
      <c r="F29" s="170">
        <f t="shared" si="2"/>
        <v>0</v>
      </c>
      <c r="G29" s="178"/>
      <c r="H29" s="176"/>
      <c r="I29" s="178"/>
      <c r="J29" s="177"/>
      <c r="K29" s="178"/>
      <c r="L29" s="176"/>
      <c r="M29" s="178"/>
      <c r="N29" s="176"/>
      <c r="O29" s="176"/>
      <c r="P29" s="176"/>
      <c r="Q29" s="176"/>
      <c r="R29" s="176"/>
      <c r="S29" s="110" t="s">
        <v>249</v>
      </c>
    </row>
    <row r="30" spans="1:19" ht="23.25" customHeight="1">
      <c r="A30" s="111"/>
      <c r="B30" s="112" t="s">
        <v>196</v>
      </c>
      <c r="C30" s="162"/>
      <c r="D30" s="176"/>
      <c r="E30" s="177"/>
      <c r="F30" s="170">
        <f t="shared" si="2"/>
        <v>0</v>
      </c>
      <c r="G30" s="178"/>
      <c r="H30" s="176"/>
      <c r="I30" s="178"/>
      <c r="J30" s="177"/>
      <c r="K30" s="178"/>
      <c r="L30" s="176"/>
      <c r="M30" s="178"/>
      <c r="N30" s="176"/>
      <c r="O30" s="176"/>
      <c r="P30" s="176"/>
      <c r="Q30" s="176"/>
      <c r="R30" s="176"/>
      <c r="S30" s="110" t="s">
        <v>250</v>
      </c>
    </row>
    <row r="31" spans="1:19" ht="23.25" customHeight="1">
      <c r="A31" s="111"/>
      <c r="B31" s="112" t="s">
        <v>197</v>
      </c>
      <c r="C31" s="162"/>
      <c r="D31" s="176"/>
      <c r="E31" s="177"/>
      <c r="F31" s="170">
        <f t="shared" si="2"/>
        <v>0</v>
      </c>
      <c r="G31" s="178"/>
      <c r="H31" s="176"/>
      <c r="I31" s="178"/>
      <c r="J31" s="177"/>
      <c r="K31" s="178"/>
      <c r="L31" s="176"/>
      <c r="M31" s="178"/>
      <c r="N31" s="176"/>
      <c r="O31" s="176"/>
      <c r="P31" s="176"/>
      <c r="Q31" s="176"/>
      <c r="R31" s="176"/>
      <c r="S31" s="110" t="s">
        <v>251</v>
      </c>
    </row>
    <row r="32" spans="1:19" ht="23.25" customHeight="1">
      <c r="A32" s="111"/>
      <c r="B32" s="113" t="s">
        <v>199</v>
      </c>
      <c r="C32" s="162">
        <f>SUM(C33,C41)</f>
        <v>0</v>
      </c>
      <c r="D32" s="176">
        <f aca="true" t="shared" si="7" ref="D32:M32">SUM(D33,D41)</f>
        <v>0</v>
      </c>
      <c r="E32" s="176">
        <f>SUM(E33,E41)</f>
        <v>0</v>
      </c>
      <c r="F32" s="170">
        <f t="shared" si="2"/>
        <v>0</v>
      </c>
      <c r="G32" s="178">
        <f t="shared" si="7"/>
        <v>0</v>
      </c>
      <c r="H32" s="176"/>
      <c r="I32" s="178">
        <f t="shared" si="7"/>
        <v>0</v>
      </c>
      <c r="J32" s="176"/>
      <c r="K32" s="178">
        <f t="shared" si="7"/>
        <v>0</v>
      </c>
      <c r="L32" s="176"/>
      <c r="M32" s="178">
        <f t="shared" si="7"/>
        <v>0</v>
      </c>
      <c r="N32" s="176">
        <f>SUM(N33,N41)</f>
        <v>0</v>
      </c>
      <c r="O32" s="176">
        <f>SUM(O33,O41)</f>
        <v>0</v>
      </c>
      <c r="P32" s="176">
        <f>SUM(P33,P41)</f>
        <v>0</v>
      </c>
      <c r="Q32" s="176"/>
      <c r="R32" s="159">
        <f>SUM(P32:Q32)</f>
        <v>0</v>
      </c>
      <c r="S32" s="110" t="s">
        <v>252</v>
      </c>
    </row>
    <row r="33" spans="1:19" ht="23.25" customHeight="1">
      <c r="A33" s="111"/>
      <c r="B33" s="112" t="s">
        <v>200</v>
      </c>
      <c r="C33" s="162">
        <f>SUM(C34:C37,C40)</f>
        <v>0</v>
      </c>
      <c r="D33" s="176">
        <f>SUM(D34:D37,D40)</f>
        <v>0</v>
      </c>
      <c r="E33" s="176">
        <f>SUM(E34:E37,E40)</f>
        <v>0</v>
      </c>
      <c r="F33" s="170">
        <f t="shared" si="2"/>
        <v>0</v>
      </c>
      <c r="G33" s="178">
        <f aca="true" t="shared" si="8" ref="G33:P33">SUM(G34:G37,G40)</f>
        <v>0</v>
      </c>
      <c r="H33" s="176"/>
      <c r="I33" s="177">
        <f t="shared" si="8"/>
        <v>0</v>
      </c>
      <c r="J33" s="176"/>
      <c r="K33" s="177">
        <f t="shared" si="8"/>
        <v>0</v>
      </c>
      <c r="L33" s="176"/>
      <c r="M33" s="178">
        <f t="shared" si="8"/>
        <v>0</v>
      </c>
      <c r="N33" s="176">
        <f t="shared" si="8"/>
        <v>0</v>
      </c>
      <c r="O33" s="176">
        <f t="shared" si="8"/>
        <v>0</v>
      </c>
      <c r="P33" s="176">
        <f t="shared" si="8"/>
        <v>0</v>
      </c>
      <c r="Q33" s="176"/>
      <c r="R33" s="159">
        <f>SUM(P33:Q33)</f>
        <v>0</v>
      </c>
      <c r="S33" s="110" t="s">
        <v>253</v>
      </c>
    </row>
    <row r="34" spans="1:19" ht="23.25" customHeight="1">
      <c r="A34" s="111"/>
      <c r="B34" s="112" t="s">
        <v>201</v>
      </c>
      <c r="C34" s="162"/>
      <c r="D34" s="176"/>
      <c r="E34" s="177"/>
      <c r="F34" s="170">
        <f t="shared" si="2"/>
        <v>0</v>
      </c>
      <c r="G34" s="178"/>
      <c r="H34" s="176"/>
      <c r="I34" s="177"/>
      <c r="J34" s="176"/>
      <c r="K34" s="177"/>
      <c r="L34" s="176"/>
      <c r="M34" s="178"/>
      <c r="N34" s="176"/>
      <c r="O34" s="176"/>
      <c r="P34" s="176"/>
      <c r="Q34" s="176"/>
      <c r="R34" s="176"/>
      <c r="S34" s="110"/>
    </row>
    <row r="35" spans="1:19" ht="23.25" customHeight="1">
      <c r="A35" s="111"/>
      <c r="B35" s="112" t="s">
        <v>202</v>
      </c>
      <c r="C35" s="162"/>
      <c r="D35" s="176"/>
      <c r="E35" s="177"/>
      <c r="F35" s="170">
        <f t="shared" si="2"/>
        <v>0</v>
      </c>
      <c r="G35" s="178"/>
      <c r="H35" s="176"/>
      <c r="I35" s="177"/>
      <c r="J35" s="176"/>
      <c r="K35" s="177"/>
      <c r="L35" s="176"/>
      <c r="M35" s="178"/>
      <c r="N35" s="176"/>
      <c r="O35" s="176"/>
      <c r="P35" s="176"/>
      <c r="Q35" s="176"/>
      <c r="R35" s="176"/>
      <c r="S35" s="110"/>
    </row>
    <row r="36" spans="1:19" ht="23.25" customHeight="1">
      <c r="A36" s="111"/>
      <c r="B36" s="112" t="s">
        <v>203</v>
      </c>
      <c r="C36" s="162"/>
      <c r="D36" s="176"/>
      <c r="E36" s="177"/>
      <c r="F36" s="170">
        <f t="shared" si="2"/>
        <v>0</v>
      </c>
      <c r="G36" s="178"/>
      <c r="H36" s="176"/>
      <c r="I36" s="177"/>
      <c r="J36" s="176"/>
      <c r="K36" s="177"/>
      <c r="L36" s="176"/>
      <c r="M36" s="178"/>
      <c r="N36" s="176"/>
      <c r="O36" s="176"/>
      <c r="P36" s="176"/>
      <c r="Q36" s="176"/>
      <c r="R36" s="176"/>
      <c r="S36" s="110"/>
    </row>
    <row r="37" spans="1:19" ht="23.25" customHeight="1">
      <c r="A37" s="111"/>
      <c r="B37" s="112" t="s">
        <v>204</v>
      </c>
      <c r="C37" s="162">
        <f>SUM(C38:C39)</f>
        <v>0</v>
      </c>
      <c r="D37" s="176">
        <f aca="true" t="shared" si="9" ref="D37:P37">SUM(D38:D39)</f>
        <v>0</v>
      </c>
      <c r="E37" s="176">
        <f t="shared" si="9"/>
        <v>0</v>
      </c>
      <c r="F37" s="170">
        <f t="shared" si="2"/>
        <v>0</v>
      </c>
      <c r="G37" s="178">
        <f t="shared" si="9"/>
        <v>0</v>
      </c>
      <c r="H37" s="176"/>
      <c r="I37" s="177">
        <f t="shared" si="9"/>
        <v>0</v>
      </c>
      <c r="J37" s="176"/>
      <c r="K37" s="177">
        <f t="shared" si="9"/>
        <v>0</v>
      </c>
      <c r="L37" s="176"/>
      <c r="M37" s="178">
        <f t="shared" si="9"/>
        <v>0</v>
      </c>
      <c r="N37" s="176">
        <f t="shared" si="9"/>
        <v>0</v>
      </c>
      <c r="O37" s="176">
        <f t="shared" si="9"/>
        <v>0</v>
      </c>
      <c r="P37" s="176">
        <f t="shared" si="9"/>
        <v>0</v>
      </c>
      <c r="Q37" s="176"/>
      <c r="R37" s="159">
        <f>SUM(P37:Q37)</f>
        <v>0</v>
      </c>
      <c r="S37" s="110"/>
    </row>
    <row r="38" spans="1:19" ht="23.25" customHeight="1">
      <c r="A38" s="111"/>
      <c r="B38" s="112" t="s">
        <v>205</v>
      </c>
      <c r="C38" s="162"/>
      <c r="D38" s="176"/>
      <c r="E38" s="177"/>
      <c r="F38" s="170">
        <f t="shared" si="2"/>
        <v>0</v>
      </c>
      <c r="G38" s="178"/>
      <c r="H38" s="176"/>
      <c r="I38" s="178"/>
      <c r="J38" s="177"/>
      <c r="K38" s="178"/>
      <c r="L38" s="176"/>
      <c r="M38" s="178"/>
      <c r="N38" s="176"/>
      <c r="O38" s="176"/>
      <c r="P38" s="176"/>
      <c r="Q38" s="176"/>
      <c r="R38" s="176"/>
      <c r="S38" s="110"/>
    </row>
    <row r="39" spans="1:19" ht="23.25" customHeight="1">
      <c r="A39" s="111"/>
      <c r="B39" s="112" t="s">
        <v>206</v>
      </c>
      <c r="C39" s="162"/>
      <c r="D39" s="176"/>
      <c r="E39" s="177"/>
      <c r="F39" s="170">
        <f t="shared" si="2"/>
        <v>0</v>
      </c>
      <c r="G39" s="178"/>
      <c r="H39" s="176"/>
      <c r="I39" s="178"/>
      <c r="J39" s="177"/>
      <c r="K39" s="178"/>
      <c r="L39" s="176"/>
      <c r="M39" s="178"/>
      <c r="N39" s="176"/>
      <c r="O39" s="176"/>
      <c r="P39" s="176"/>
      <c r="Q39" s="176"/>
      <c r="R39" s="176"/>
      <c r="S39" s="110"/>
    </row>
    <row r="40" spans="1:19" ht="23.25" customHeight="1">
      <c r="A40" s="111"/>
      <c r="B40" s="112" t="s">
        <v>207</v>
      </c>
      <c r="C40" s="162"/>
      <c r="D40" s="176"/>
      <c r="E40" s="177"/>
      <c r="F40" s="170">
        <f t="shared" si="2"/>
        <v>0</v>
      </c>
      <c r="G40" s="178"/>
      <c r="H40" s="176"/>
      <c r="I40" s="178"/>
      <c r="J40" s="177"/>
      <c r="K40" s="178"/>
      <c r="L40" s="176"/>
      <c r="M40" s="178"/>
      <c r="N40" s="176"/>
      <c r="O40" s="176"/>
      <c r="P40" s="176"/>
      <c r="Q40" s="176"/>
      <c r="R40" s="176"/>
      <c r="S40" s="110"/>
    </row>
    <row r="41" spans="1:19" ht="23.25" customHeight="1">
      <c r="A41" s="111"/>
      <c r="B41" s="112" t="s">
        <v>208</v>
      </c>
      <c r="C41" s="162">
        <f>SUM(C42:C45,C48)</f>
        <v>0</v>
      </c>
      <c r="D41" s="176">
        <f aca="true" t="shared" si="10" ref="D41:P41">SUM(D42:D45,D48)</f>
        <v>0</v>
      </c>
      <c r="E41" s="176">
        <f t="shared" si="10"/>
        <v>0</v>
      </c>
      <c r="F41" s="170">
        <f t="shared" si="2"/>
        <v>0</v>
      </c>
      <c r="G41" s="178">
        <f t="shared" si="10"/>
        <v>0</v>
      </c>
      <c r="H41" s="176"/>
      <c r="I41" s="178">
        <f t="shared" si="10"/>
        <v>0</v>
      </c>
      <c r="J41" s="176"/>
      <c r="K41" s="178">
        <f t="shared" si="10"/>
        <v>0</v>
      </c>
      <c r="L41" s="176"/>
      <c r="M41" s="178">
        <f t="shared" si="10"/>
        <v>0</v>
      </c>
      <c r="N41" s="176">
        <f t="shared" si="10"/>
        <v>0</v>
      </c>
      <c r="O41" s="176">
        <f t="shared" si="10"/>
        <v>0</v>
      </c>
      <c r="P41" s="176">
        <f t="shared" si="10"/>
        <v>0</v>
      </c>
      <c r="Q41" s="176"/>
      <c r="R41" s="159">
        <f>SUM(P41:Q41)</f>
        <v>0</v>
      </c>
      <c r="S41" s="110"/>
    </row>
    <row r="42" spans="1:19" ht="23.25" customHeight="1">
      <c r="A42" s="111"/>
      <c r="B42" s="112" t="s">
        <v>201</v>
      </c>
      <c r="C42" s="162"/>
      <c r="D42" s="176"/>
      <c r="E42" s="177"/>
      <c r="F42" s="170">
        <f t="shared" si="2"/>
        <v>0</v>
      </c>
      <c r="G42" s="178"/>
      <c r="H42" s="176"/>
      <c r="I42" s="178"/>
      <c r="J42" s="177"/>
      <c r="K42" s="178"/>
      <c r="L42" s="176"/>
      <c r="M42" s="178"/>
      <c r="N42" s="176"/>
      <c r="O42" s="176"/>
      <c r="P42" s="176"/>
      <c r="Q42" s="176"/>
      <c r="R42" s="176"/>
      <c r="S42" s="110"/>
    </row>
    <row r="43" spans="1:19" ht="23.25" customHeight="1">
      <c r="A43" s="111"/>
      <c r="B43" s="112" t="s">
        <v>202</v>
      </c>
      <c r="C43" s="162"/>
      <c r="D43" s="176"/>
      <c r="E43" s="177"/>
      <c r="F43" s="170">
        <f t="shared" si="2"/>
        <v>0</v>
      </c>
      <c r="G43" s="178"/>
      <c r="H43" s="176"/>
      <c r="I43" s="178"/>
      <c r="J43" s="177"/>
      <c r="K43" s="178"/>
      <c r="L43" s="176"/>
      <c r="M43" s="178"/>
      <c r="N43" s="176"/>
      <c r="O43" s="176"/>
      <c r="P43" s="176"/>
      <c r="Q43" s="176"/>
      <c r="R43" s="176"/>
      <c r="S43" s="110"/>
    </row>
    <row r="44" spans="1:19" ht="23.25" customHeight="1">
      <c r="A44" s="111"/>
      <c r="B44" s="112" t="s">
        <v>203</v>
      </c>
      <c r="C44" s="162"/>
      <c r="D44" s="176"/>
      <c r="E44" s="177"/>
      <c r="F44" s="170">
        <f t="shared" si="2"/>
        <v>0</v>
      </c>
      <c r="G44" s="178"/>
      <c r="H44" s="176"/>
      <c r="I44" s="178"/>
      <c r="J44" s="177"/>
      <c r="K44" s="178"/>
      <c r="L44" s="176"/>
      <c r="M44" s="178"/>
      <c r="N44" s="176"/>
      <c r="O44" s="176"/>
      <c r="P44" s="176"/>
      <c r="Q44" s="176"/>
      <c r="R44" s="176"/>
      <c r="S44" s="110"/>
    </row>
    <row r="45" spans="1:19" ht="23.25" customHeight="1">
      <c r="A45" s="111"/>
      <c r="B45" s="112" t="s">
        <v>204</v>
      </c>
      <c r="C45" s="162">
        <f>SUM(C46:C47)</f>
        <v>0</v>
      </c>
      <c r="D45" s="176">
        <f aca="true" t="shared" si="11" ref="D45:P45">SUM(D46:D47)</f>
        <v>0</v>
      </c>
      <c r="E45" s="176">
        <f t="shared" si="11"/>
        <v>0</v>
      </c>
      <c r="F45" s="170">
        <f t="shared" si="2"/>
        <v>0</v>
      </c>
      <c r="G45" s="178">
        <f t="shared" si="11"/>
        <v>0</v>
      </c>
      <c r="H45" s="176"/>
      <c r="I45" s="178">
        <f t="shared" si="11"/>
        <v>0</v>
      </c>
      <c r="J45" s="176"/>
      <c r="K45" s="178">
        <f t="shared" si="11"/>
        <v>0</v>
      </c>
      <c r="L45" s="176"/>
      <c r="M45" s="178">
        <f t="shared" si="11"/>
        <v>0</v>
      </c>
      <c r="N45" s="176">
        <f t="shared" si="11"/>
        <v>0</v>
      </c>
      <c r="O45" s="176">
        <f t="shared" si="11"/>
        <v>0</v>
      </c>
      <c r="P45" s="176">
        <f t="shared" si="11"/>
        <v>0</v>
      </c>
      <c r="Q45" s="176"/>
      <c r="R45" s="159">
        <f>SUM(P45:Q45)</f>
        <v>0</v>
      </c>
      <c r="S45" s="110"/>
    </row>
    <row r="46" spans="1:19" ht="23.25" customHeight="1">
      <c r="A46" s="111"/>
      <c r="B46" s="112" t="s">
        <v>205</v>
      </c>
      <c r="C46" s="162"/>
      <c r="D46" s="176"/>
      <c r="E46" s="177"/>
      <c r="F46" s="170">
        <f t="shared" si="2"/>
        <v>0</v>
      </c>
      <c r="G46" s="178"/>
      <c r="H46" s="176"/>
      <c r="I46" s="178"/>
      <c r="J46" s="177"/>
      <c r="K46" s="178"/>
      <c r="L46" s="176"/>
      <c r="M46" s="178"/>
      <c r="N46" s="176"/>
      <c r="O46" s="176"/>
      <c r="P46" s="176"/>
      <c r="Q46" s="176"/>
      <c r="R46" s="176"/>
      <c r="S46" s="110"/>
    </row>
    <row r="47" spans="1:19" ht="23.25" customHeight="1">
      <c r="A47" s="111"/>
      <c r="B47" s="112" t="s">
        <v>206</v>
      </c>
      <c r="C47" s="162"/>
      <c r="D47" s="176"/>
      <c r="E47" s="177"/>
      <c r="F47" s="170">
        <f t="shared" si="2"/>
        <v>0</v>
      </c>
      <c r="G47" s="178"/>
      <c r="H47" s="176"/>
      <c r="I47" s="178"/>
      <c r="J47" s="177"/>
      <c r="K47" s="178"/>
      <c r="L47" s="176"/>
      <c r="M47" s="178"/>
      <c r="N47" s="176"/>
      <c r="O47" s="176"/>
      <c r="P47" s="176"/>
      <c r="Q47" s="176"/>
      <c r="R47" s="176"/>
      <c r="S47" s="110"/>
    </row>
    <row r="48" spans="1:19" ht="23.25" customHeight="1">
      <c r="A48" s="111"/>
      <c r="B48" s="112" t="s">
        <v>207</v>
      </c>
      <c r="C48" s="162"/>
      <c r="D48" s="176"/>
      <c r="E48" s="177"/>
      <c r="F48" s="170">
        <f t="shared" si="2"/>
        <v>0</v>
      </c>
      <c r="G48" s="178"/>
      <c r="H48" s="176"/>
      <c r="I48" s="178"/>
      <c r="J48" s="177"/>
      <c r="K48" s="178"/>
      <c r="L48" s="176"/>
      <c r="M48" s="178"/>
      <c r="N48" s="176"/>
      <c r="O48" s="176"/>
      <c r="P48" s="176"/>
      <c r="Q48" s="176"/>
      <c r="R48" s="176"/>
      <c r="S48" s="110"/>
    </row>
    <row r="49" spans="1:19" ht="23.25" customHeight="1">
      <c r="A49" s="115"/>
      <c r="B49" s="113" t="s">
        <v>209</v>
      </c>
      <c r="C49" s="162"/>
      <c r="D49" s="176"/>
      <c r="E49" s="176"/>
      <c r="F49" s="170">
        <f t="shared" si="2"/>
        <v>0</v>
      </c>
      <c r="G49" s="178"/>
      <c r="H49" s="176"/>
      <c r="I49" s="178"/>
      <c r="J49" s="177"/>
      <c r="K49" s="178"/>
      <c r="L49" s="176"/>
      <c r="M49" s="178"/>
      <c r="N49" s="176"/>
      <c r="O49" s="176"/>
      <c r="P49" s="176"/>
      <c r="Q49" s="176"/>
      <c r="R49" s="176"/>
      <c r="S49" s="114"/>
    </row>
    <row r="50" spans="1:19" ht="23.25" customHeight="1">
      <c r="A50" s="115"/>
      <c r="B50" s="113" t="s">
        <v>151</v>
      </c>
      <c r="C50" s="162"/>
      <c r="D50" s="176"/>
      <c r="E50" s="177"/>
      <c r="F50" s="170">
        <f t="shared" si="2"/>
        <v>0</v>
      </c>
      <c r="G50" s="178"/>
      <c r="H50" s="176"/>
      <c r="I50" s="178"/>
      <c r="J50" s="177"/>
      <c r="K50" s="178"/>
      <c r="L50" s="176"/>
      <c r="M50" s="178"/>
      <c r="N50" s="176"/>
      <c r="O50" s="176"/>
      <c r="P50" s="176"/>
      <c r="Q50" s="176"/>
      <c r="R50" s="176"/>
      <c r="S50" s="114"/>
    </row>
    <row r="51" spans="1:19" ht="23.25" customHeight="1">
      <c r="A51" s="115"/>
      <c r="B51" s="113" t="s">
        <v>210</v>
      </c>
      <c r="C51" s="162"/>
      <c r="D51" s="176"/>
      <c r="E51" s="177"/>
      <c r="F51" s="170">
        <f t="shared" si="2"/>
        <v>0</v>
      </c>
      <c r="G51" s="178"/>
      <c r="H51" s="176"/>
      <c r="I51" s="178"/>
      <c r="J51" s="177"/>
      <c r="K51" s="178"/>
      <c r="L51" s="176"/>
      <c r="M51" s="178"/>
      <c r="N51" s="176"/>
      <c r="O51" s="176"/>
      <c r="P51" s="176"/>
      <c r="Q51" s="176"/>
      <c r="R51" s="176"/>
      <c r="S51" s="114"/>
    </row>
    <row r="52" spans="1:19" ht="9" customHeight="1">
      <c r="A52" s="115"/>
      <c r="B52" s="113"/>
      <c r="C52" s="162"/>
      <c r="D52" s="176"/>
      <c r="E52" s="177"/>
      <c r="F52" s="170"/>
      <c r="G52" s="178"/>
      <c r="H52" s="176"/>
      <c r="I52" s="178"/>
      <c r="J52" s="177"/>
      <c r="K52" s="178"/>
      <c r="L52" s="176"/>
      <c r="M52" s="178"/>
      <c r="N52" s="176"/>
      <c r="O52" s="176"/>
      <c r="P52" s="176"/>
      <c r="Q52" s="176"/>
      <c r="R52" s="176"/>
      <c r="S52" s="114"/>
    </row>
    <row r="53" spans="1:19" ht="23.25" customHeight="1">
      <c r="A53" s="111" t="s">
        <v>139</v>
      </c>
      <c r="B53" s="113"/>
      <c r="C53" s="162">
        <f>SUM(C54:C55)</f>
        <v>0</v>
      </c>
      <c r="D53" s="176">
        <f aca="true" t="shared" si="12" ref="D53:K53">SUM(D54:D55)</f>
        <v>0</v>
      </c>
      <c r="E53" s="176">
        <f t="shared" si="12"/>
        <v>0</v>
      </c>
      <c r="F53" s="170">
        <f t="shared" si="2"/>
        <v>0</v>
      </c>
      <c r="G53" s="178">
        <f t="shared" si="12"/>
        <v>0</v>
      </c>
      <c r="H53" s="176"/>
      <c r="I53" s="178">
        <f t="shared" si="12"/>
        <v>0</v>
      </c>
      <c r="J53" s="176"/>
      <c r="K53" s="178">
        <f t="shared" si="12"/>
        <v>0</v>
      </c>
      <c r="L53" s="176"/>
      <c r="M53" s="178"/>
      <c r="N53" s="176"/>
      <c r="O53" s="176"/>
      <c r="P53" s="176"/>
      <c r="Q53" s="176"/>
      <c r="R53" s="176"/>
      <c r="S53" s="114"/>
    </row>
    <row r="54" spans="1:19" ht="23.25" customHeight="1">
      <c r="A54" s="111"/>
      <c r="B54" s="112" t="s">
        <v>154</v>
      </c>
      <c r="C54" s="162"/>
      <c r="D54" s="176"/>
      <c r="E54" s="177"/>
      <c r="F54" s="170">
        <f t="shared" si="2"/>
        <v>0</v>
      </c>
      <c r="G54" s="178"/>
      <c r="H54" s="176"/>
      <c r="I54" s="178"/>
      <c r="J54" s="177"/>
      <c r="K54" s="178"/>
      <c r="L54" s="176"/>
      <c r="M54" s="178"/>
      <c r="N54" s="176"/>
      <c r="O54" s="176"/>
      <c r="P54" s="176"/>
      <c r="Q54" s="176"/>
      <c r="R54" s="176"/>
      <c r="S54" s="114"/>
    </row>
    <row r="55" spans="1:19" ht="23.25" customHeight="1">
      <c r="A55" s="92"/>
      <c r="B55" s="94" t="s">
        <v>156</v>
      </c>
      <c r="C55" s="162"/>
      <c r="D55" s="176"/>
      <c r="E55" s="177"/>
      <c r="F55" s="170">
        <f t="shared" si="2"/>
        <v>0</v>
      </c>
      <c r="G55" s="178"/>
      <c r="H55" s="176"/>
      <c r="I55" s="178"/>
      <c r="J55" s="177"/>
      <c r="K55" s="178"/>
      <c r="L55" s="176"/>
      <c r="M55" s="178"/>
      <c r="N55" s="176"/>
      <c r="O55" s="176"/>
      <c r="P55" s="176"/>
      <c r="Q55" s="176"/>
      <c r="R55" s="176"/>
      <c r="S55" s="114"/>
    </row>
    <row r="56" spans="1:19" ht="23.25" customHeight="1">
      <c r="A56" s="111" t="s">
        <v>140</v>
      </c>
      <c r="B56" s="113"/>
      <c r="C56" s="162"/>
      <c r="D56" s="176"/>
      <c r="E56" s="177"/>
      <c r="F56" s="170">
        <f t="shared" si="2"/>
        <v>0</v>
      </c>
      <c r="G56" s="178"/>
      <c r="H56" s="176"/>
      <c r="I56" s="178"/>
      <c r="J56" s="177"/>
      <c r="K56" s="178"/>
      <c r="L56" s="176"/>
      <c r="M56" s="178"/>
      <c r="N56" s="176"/>
      <c r="O56" s="176"/>
      <c r="P56" s="176"/>
      <c r="Q56" s="176"/>
      <c r="R56" s="176"/>
      <c r="S56" s="114"/>
    </row>
    <row r="57" spans="1:19" ht="23.25" customHeight="1">
      <c r="A57" s="111"/>
      <c r="B57" s="113" t="s">
        <v>141</v>
      </c>
      <c r="C57" s="162"/>
      <c r="D57" s="176"/>
      <c r="E57" s="177"/>
      <c r="F57" s="170">
        <f t="shared" si="2"/>
        <v>0</v>
      </c>
      <c r="G57" s="178"/>
      <c r="H57" s="176"/>
      <c r="I57" s="178"/>
      <c r="J57" s="177"/>
      <c r="K57" s="178"/>
      <c r="L57" s="176"/>
      <c r="M57" s="178"/>
      <c r="N57" s="176"/>
      <c r="O57" s="176"/>
      <c r="P57" s="176"/>
      <c r="Q57" s="176"/>
      <c r="R57" s="176"/>
      <c r="S57" s="114"/>
    </row>
    <row r="58" spans="1:19" ht="9" customHeight="1">
      <c r="A58" s="111"/>
      <c r="B58" s="113"/>
      <c r="C58" s="162"/>
      <c r="D58" s="176"/>
      <c r="E58" s="177"/>
      <c r="F58" s="170"/>
      <c r="G58" s="178"/>
      <c r="H58" s="176"/>
      <c r="I58" s="178"/>
      <c r="J58" s="177"/>
      <c r="K58" s="178"/>
      <c r="L58" s="176"/>
      <c r="M58" s="178"/>
      <c r="N58" s="176"/>
      <c r="O58" s="176"/>
      <c r="P58" s="176"/>
      <c r="Q58" s="176"/>
      <c r="R58" s="176"/>
      <c r="S58" s="114"/>
    </row>
    <row r="59" spans="1:19" ht="23.25" customHeight="1">
      <c r="A59" s="111" t="s">
        <v>142</v>
      </c>
      <c r="B59" s="113"/>
      <c r="C59" s="162"/>
      <c r="D59" s="176"/>
      <c r="E59" s="177"/>
      <c r="F59" s="170">
        <f t="shared" si="2"/>
        <v>0</v>
      </c>
      <c r="G59" s="178"/>
      <c r="H59" s="176"/>
      <c r="I59" s="178"/>
      <c r="J59" s="177"/>
      <c r="K59" s="178"/>
      <c r="L59" s="176"/>
      <c r="M59" s="178"/>
      <c r="N59" s="176"/>
      <c r="O59" s="176"/>
      <c r="P59" s="176"/>
      <c r="Q59" s="176"/>
      <c r="R59" s="176"/>
      <c r="S59" s="114"/>
    </row>
    <row r="60" spans="1:19" ht="23.25" customHeight="1">
      <c r="A60" s="111"/>
      <c r="B60" s="113" t="s">
        <v>143</v>
      </c>
      <c r="C60" s="162"/>
      <c r="D60" s="176"/>
      <c r="E60" s="177"/>
      <c r="F60" s="170">
        <f t="shared" si="2"/>
        <v>0</v>
      </c>
      <c r="G60" s="178"/>
      <c r="H60" s="176"/>
      <c r="I60" s="178"/>
      <c r="J60" s="177"/>
      <c r="K60" s="178"/>
      <c r="L60" s="176"/>
      <c r="M60" s="178"/>
      <c r="N60" s="176"/>
      <c r="O60" s="176"/>
      <c r="P60" s="176"/>
      <c r="Q60" s="176"/>
      <c r="R60" s="176"/>
      <c r="S60" s="114"/>
    </row>
    <row r="61" spans="1:19" ht="9" customHeight="1">
      <c r="A61" s="111"/>
      <c r="B61" s="113"/>
      <c r="C61" s="162"/>
      <c r="D61" s="176"/>
      <c r="E61" s="177"/>
      <c r="F61" s="170"/>
      <c r="G61" s="178"/>
      <c r="H61" s="176"/>
      <c r="I61" s="178"/>
      <c r="J61" s="177"/>
      <c r="K61" s="178"/>
      <c r="L61" s="176"/>
      <c r="M61" s="178"/>
      <c r="N61" s="176"/>
      <c r="O61" s="176"/>
      <c r="P61" s="176"/>
      <c r="Q61" s="176"/>
      <c r="R61" s="176"/>
      <c r="S61" s="114"/>
    </row>
    <row r="62" spans="1:19" ht="23.25" customHeight="1">
      <c r="A62" s="111" t="s">
        <v>144</v>
      </c>
      <c r="B62" s="113"/>
      <c r="C62" s="162"/>
      <c r="D62" s="176"/>
      <c r="E62" s="177"/>
      <c r="F62" s="170">
        <f t="shared" si="2"/>
        <v>0</v>
      </c>
      <c r="G62" s="178"/>
      <c r="H62" s="176"/>
      <c r="I62" s="178"/>
      <c r="J62" s="177"/>
      <c r="K62" s="178"/>
      <c r="L62" s="176"/>
      <c r="M62" s="178"/>
      <c r="N62" s="176"/>
      <c r="O62" s="176"/>
      <c r="P62" s="176"/>
      <c r="Q62" s="176"/>
      <c r="R62" s="176"/>
      <c r="S62" s="114"/>
    </row>
    <row r="63" spans="1:19" ht="23.25" customHeight="1">
      <c r="A63" s="115"/>
      <c r="B63" s="113" t="s">
        <v>145</v>
      </c>
      <c r="C63" s="162"/>
      <c r="D63" s="176"/>
      <c r="E63" s="177"/>
      <c r="F63" s="170">
        <f t="shared" si="2"/>
        <v>0</v>
      </c>
      <c r="G63" s="178"/>
      <c r="H63" s="176"/>
      <c r="I63" s="178"/>
      <c r="J63" s="177"/>
      <c r="K63" s="178"/>
      <c r="L63" s="176"/>
      <c r="M63" s="178"/>
      <c r="N63" s="176"/>
      <c r="O63" s="176"/>
      <c r="P63" s="176"/>
      <c r="Q63" s="176"/>
      <c r="R63" s="176"/>
      <c r="S63" s="114"/>
    </row>
    <row r="64" spans="1:19" ht="9" customHeight="1">
      <c r="A64" s="115"/>
      <c r="B64" s="113"/>
      <c r="C64" s="162"/>
      <c r="D64" s="176"/>
      <c r="E64" s="177"/>
      <c r="F64" s="170"/>
      <c r="G64" s="178"/>
      <c r="H64" s="176"/>
      <c r="I64" s="178"/>
      <c r="J64" s="177"/>
      <c r="K64" s="178"/>
      <c r="L64" s="176"/>
      <c r="M64" s="178"/>
      <c r="N64" s="176"/>
      <c r="O64" s="176"/>
      <c r="P64" s="176"/>
      <c r="Q64" s="176"/>
      <c r="R64" s="176"/>
      <c r="S64" s="114"/>
    </row>
    <row r="65" spans="1:19" ht="23.25" customHeight="1">
      <c r="A65" s="111" t="s">
        <v>183</v>
      </c>
      <c r="B65" s="113"/>
      <c r="C65" s="162"/>
      <c r="D65" s="176"/>
      <c r="E65" s="177"/>
      <c r="F65" s="170">
        <f t="shared" si="2"/>
        <v>0</v>
      </c>
      <c r="G65" s="178"/>
      <c r="H65" s="176"/>
      <c r="I65" s="178"/>
      <c r="J65" s="177"/>
      <c r="K65" s="178"/>
      <c r="L65" s="176"/>
      <c r="M65" s="178"/>
      <c r="N65" s="176"/>
      <c r="O65" s="176"/>
      <c r="P65" s="176"/>
      <c r="Q65" s="176"/>
      <c r="R65" s="176"/>
      <c r="S65" s="114"/>
    </row>
    <row r="66" spans="1:19" ht="9" customHeight="1">
      <c r="A66" s="115"/>
      <c r="B66" s="113"/>
      <c r="C66" s="162"/>
      <c r="D66" s="176"/>
      <c r="E66" s="177"/>
      <c r="F66" s="170">
        <f t="shared" si="2"/>
        <v>0</v>
      </c>
      <c r="G66" s="178"/>
      <c r="H66" s="176"/>
      <c r="I66" s="178"/>
      <c r="J66" s="177"/>
      <c r="K66" s="178"/>
      <c r="L66" s="176"/>
      <c r="M66" s="178"/>
      <c r="N66" s="176"/>
      <c r="O66" s="176"/>
      <c r="P66" s="176"/>
      <c r="Q66" s="176"/>
      <c r="R66" s="176"/>
      <c r="S66" s="114"/>
    </row>
    <row r="67" spans="1:19" ht="23.25" customHeight="1">
      <c r="A67" s="111" t="s">
        <v>182</v>
      </c>
      <c r="B67" s="113"/>
      <c r="C67" s="162"/>
      <c r="D67" s="176"/>
      <c r="E67" s="177"/>
      <c r="F67" s="170">
        <f t="shared" si="2"/>
        <v>0</v>
      </c>
      <c r="G67" s="178"/>
      <c r="H67" s="176"/>
      <c r="I67" s="178"/>
      <c r="J67" s="177"/>
      <c r="K67" s="178"/>
      <c r="L67" s="176"/>
      <c r="M67" s="178"/>
      <c r="N67" s="176"/>
      <c r="O67" s="176"/>
      <c r="P67" s="176"/>
      <c r="Q67" s="176"/>
      <c r="R67" s="176"/>
      <c r="S67" s="114"/>
    </row>
    <row r="68" spans="1:19" ht="9" customHeight="1">
      <c r="A68" s="92"/>
      <c r="B68" s="112"/>
      <c r="C68" s="162"/>
      <c r="D68" s="176"/>
      <c r="E68" s="177"/>
      <c r="F68" s="170"/>
      <c r="G68" s="178"/>
      <c r="H68" s="176"/>
      <c r="I68" s="178"/>
      <c r="J68" s="177"/>
      <c r="K68" s="178"/>
      <c r="L68" s="176"/>
      <c r="M68" s="178"/>
      <c r="N68" s="176"/>
      <c r="O68" s="176"/>
      <c r="P68" s="176"/>
      <c r="Q68" s="176"/>
      <c r="R68" s="176"/>
      <c r="S68" s="114"/>
    </row>
    <row r="69" spans="1:19" ht="23.25" customHeight="1">
      <c r="A69" s="111" t="s">
        <v>211</v>
      </c>
      <c r="B69" s="112"/>
      <c r="C69" s="162"/>
      <c r="D69" s="176"/>
      <c r="E69" s="177"/>
      <c r="F69" s="170">
        <f t="shared" si="2"/>
        <v>0</v>
      </c>
      <c r="G69" s="178"/>
      <c r="H69" s="176"/>
      <c r="I69" s="178"/>
      <c r="J69" s="177"/>
      <c r="K69" s="178"/>
      <c r="L69" s="176"/>
      <c r="M69" s="178"/>
      <c r="N69" s="176"/>
      <c r="O69" s="176"/>
      <c r="P69" s="176"/>
      <c r="Q69" s="176"/>
      <c r="R69" s="176"/>
      <c r="S69" s="114"/>
    </row>
    <row r="70" spans="1:19" ht="23.25" customHeight="1">
      <c r="A70" s="111"/>
      <c r="B70" s="113"/>
      <c r="C70" s="162"/>
      <c r="D70" s="176"/>
      <c r="E70" s="177"/>
      <c r="F70" s="170"/>
      <c r="G70" s="179"/>
      <c r="H70" s="176"/>
      <c r="I70" s="178"/>
      <c r="J70" s="177"/>
      <c r="K70" s="179"/>
      <c r="L70" s="180"/>
      <c r="M70" s="179"/>
      <c r="N70" s="180"/>
      <c r="O70" s="180"/>
      <c r="P70" s="180"/>
      <c r="Q70" s="180"/>
      <c r="R70" s="180"/>
      <c r="S70" s="126"/>
    </row>
    <row r="71" spans="1:19" s="7" customFormat="1" ht="23.25" customHeight="1">
      <c r="A71" s="301" t="s">
        <v>0</v>
      </c>
      <c r="B71" s="301"/>
      <c r="C71" s="163">
        <f>SUM(C10,C13,C53,C56,C59,C62,C65,C67,C69)</f>
        <v>0</v>
      </c>
      <c r="D71" s="181">
        <f>SUM(D10,D13,D53,D56,D59,D62,D65,D67,D69)</f>
        <v>0</v>
      </c>
      <c r="E71" s="181">
        <f>SUM(E10,E13,E53,E56,E59,E62,E65,E67,E69)</f>
        <v>0</v>
      </c>
      <c r="F71" s="192">
        <f>SUM(D71-E71)</f>
        <v>0</v>
      </c>
      <c r="G71" s="182">
        <f>SUM(G10,G13,G53,G56,G59,G62,G65,G67,G69)</f>
        <v>0</v>
      </c>
      <c r="H71" s="183"/>
      <c r="I71" s="182">
        <f>SUM(I10,I13,I53,I56,I59,I62,I65,I67,I69)</f>
        <v>0</v>
      </c>
      <c r="J71" s="183"/>
      <c r="K71" s="182">
        <f>SUM(K10,K13,K53,K56,K59,K62,K65,K67,K69)</f>
        <v>0</v>
      </c>
      <c r="L71" s="183"/>
      <c r="M71" s="182">
        <f>SUM(M10,M13,M53,M56,M59,M62,M65,M67,M69)</f>
        <v>0</v>
      </c>
      <c r="N71" s="183">
        <f>SUM(N10,N13,N53,N56,N59,N62,N65,N67,N69)</f>
        <v>0</v>
      </c>
      <c r="O71" s="181">
        <f>SUM(O10,O13,O53,O56,O59,O62,O65,O67,O69)</f>
        <v>0</v>
      </c>
      <c r="P71" s="181">
        <f>SUM(P10,P13,P53,P56,P59,P62,P65,P67,P69)</f>
        <v>0</v>
      </c>
      <c r="Q71" s="181">
        <f>SUM(Q10,Q13,Q53,Q56,Q59,Q62,Q65,Q67,Q69)</f>
        <v>0</v>
      </c>
      <c r="R71" s="192">
        <f>SUM(P71:Q71)</f>
        <v>0</v>
      </c>
      <c r="S71" s="116"/>
    </row>
    <row r="72" spans="1:19" ht="23.25" customHeight="1">
      <c r="A72" s="146" t="s">
        <v>212</v>
      </c>
      <c r="B72" s="93"/>
      <c r="C72" s="164"/>
      <c r="D72" s="184"/>
      <c r="E72" s="195"/>
      <c r="F72" s="184"/>
      <c r="G72" s="185"/>
      <c r="H72" s="186"/>
      <c r="I72" s="187"/>
      <c r="J72" s="187"/>
      <c r="K72" s="185"/>
      <c r="L72" s="186"/>
      <c r="M72" s="187"/>
      <c r="N72" s="187"/>
      <c r="O72" s="188"/>
      <c r="P72" s="187"/>
      <c r="Q72" s="197"/>
      <c r="R72" s="187"/>
      <c r="S72" s="5"/>
    </row>
    <row r="73" spans="1:19" ht="23.25" customHeight="1">
      <c r="A73" s="92"/>
      <c r="B73" s="93"/>
      <c r="C73" s="164"/>
      <c r="D73" s="184"/>
      <c r="E73" s="196"/>
      <c r="F73" s="184"/>
      <c r="G73" s="185"/>
      <c r="H73" s="186"/>
      <c r="I73" s="187"/>
      <c r="J73" s="187"/>
      <c r="K73" s="185"/>
      <c r="L73" s="186"/>
      <c r="M73" s="187"/>
      <c r="N73" s="187"/>
      <c r="O73" s="188"/>
      <c r="P73" s="187"/>
      <c r="Q73" s="198"/>
      <c r="R73" s="194"/>
      <c r="S73" s="5"/>
    </row>
    <row r="74" spans="1:19" ht="23.25" customHeight="1">
      <c r="A74" s="127" t="s">
        <v>1</v>
      </c>
      <c r="B74" s="147"/>
      <c r="C74" s="165">
        <f>SUM(C71,C72)</f>
        <v>0</v>
      </c>
      <c r="D74" s="189">
        <f>SUM(D71,D72)</f>
        <v>0</v>
      </c>
      <c r="E74" s="189">
        <f>SUM(E71,E72)</f>
        <v>0</v>
      </c>
      <c r="F74" s="192">
        <f>SUM(D74-E74)</f>
        <v>0</v>
      </c>
      <c r="G74" s="190">
        <f>SUM(G71,G72)</f>
        <v>0</v>
      </c>
      <c r="H74" s="191"/>
      <c r="I74" s="190">
        <f>SUM(I71,I72)</f>
        <v>0</v>
      </c>
      <c r="J74" s="191"/>
      <c r="K74" s="190">
        <f>SUM(K71,K72)</f>
        <v>0</v>
      </c>
      <c r="L74" s="191"/>
      <c r="M74" s="190">
        <f>SUM(M71,M72)</f>
        <v>0</v>
      </c>
      <c r="N74" s="191"/>
      <c r="O74" s="189">
        <f>SUM(O71,O72)</f>
        <v>0</v>
      </c>
      <c r="P74" s="189">
        <f>SUM(P71,P72)</f>
        <v>0</v>
      </c>
      <c r="Q74" s="189">
        <f>SUM(Q71,Q72)</f>
        <v>0</v>
      </c>
      <c r="R74" s="193">
        <f>SUM(P74:Q74)</f>
        <v>0</v>
      </c>
      <c r="S74" s="148"/>
    </row>
    <row r="75" spans="2:18" ht="21">
      <c r="B75" s="200" t="s">
        <v>224</v>
      </c>
      <c r="C75" s="201"/>
      <c r="D75" s="199" t="s">
        <v>15</v>
      </c>
      <c r="P75" s="158"/>
      <c r="Q75" s="158"/>
      <c r="R75" s="158"/>
    </row>
    <row r="76" spans="16:18" ht="21">
      <c r="P76" s="158"/>
      <c r="Q76" s="158"/>
      <c r="R76" s="158"/>
    </row>
    <row r="77" spans="16:18" ht="21">
      <c r="P77" s="158"/>
      <c r="Q77" s="158"/>
      <c r="R77" s="158"/>
    </row>
    <row r="78" spans="16:18" ht="21">
      <c r="P78" s="158"/>
      <c r="Q78" s="158"/>
      <c r="R78" s="158"/>
    </row>
    <row r="79" spans="16:18" ht="21">
      <c r="P79" s="158"/>
      <c r="Q79" s="158"/>
      <c r="R79" s="158"/>
    </row>
    <row r="80" spans="16:18" ht="21">
      <c r="P80" s="158"/>
      <c r="Q80" s="158"/>
      <c r="R80" s="158"/>
    </row>
    <row r="81" spans="16:18" ht="21">
      <c r="P81" s="158"/>
      <c r="Q81" s="158"/>
      <c r="R81" s="158"/>
    </row>
    <row r="82" spans="16:18" ht="21">
      <c r="P82" s="158"/>
      <c r="Q82" s="158"/>
      <c r="R82" s="158"/>
    </row>
    <row r="83" spans="16:18" ht="21">
      <c r="P83" s="158"/>
      <c r="Q83" s="158"/>
      <c r="R83" s="158"/>
    </row>
    <row r="84" spans="16:18" ht="21">
      <c r="P84" s="158"/>
      <c r="Q84" s="158"/>
      <c r="R84" s="158"/>
    </row>
    <row r="85" spans="16:18" ht="21">
      <c r="P85" s="158"/>
      <c r="Q85" s="158"/>
      <c r="R85" s="158"/>
    </row>
    <row r="86" spans="16:18" ht="21">
      <c r="P86" s="158"/>
      <c r="Q86" s="158"/>
      <c r="R86" s="158"/>
    </row>
    <row r="87" spans="16:18" ht="21">
      <c r="P87" s="158"/>
      <c r="Q87" s="158"/>
      <c r="R87" s="158"/>
    </row>
    <row r="88" spans="16:18" ht="21">
      <c r="P88" s="158"/>
      <c r="Q88" s="158"/>
      <c r="R88" s="158"/>
    </row>
    <row r="89" spans="16:18" ht="21">
      <c r="P89" s="158"/>
      <c r="Q89" s="158"/>
      <c r="R89" s="158"/>
    </row>
    <row r="90" spans="16:18" ht="21">
      <c r="P90" s="158"/>
      <c r="Q90" s="158"/>
      <c r="R90" s="158"/>
    </row>
    <row r="91" spans="16:18" ht="21">
      <c r="P91" s="158"/>
      <c r="Q91" s="158"/>
      <c r="R91" s="158"/>
    </row>
    <row r="92" spans="16:18" ht="21">
      <c r="P92" s="158"/>
      <c r="Q92" s="158"/>
      <c r="R92" s="158"/>
    </row>
    <row r="93" spans="16:18" ht="21">
      <c r="P93" s="158"/>
      <c r="Q93" s="158"/>
      <c r="R93" s="158"/>
    </row>
    <row r="94" spans="16:18" ht="21">
      <c r="P94" s="158"/>
      <c r="Q94" s="158"/>
      <c r="R94" s="158"/>
    </row>
    <row r="95" spans="16:18" ht="21">
      <c r="P95" s="158"/>
      <c r="Q95" s="158"/>
      <c r="R95" s="158"/>
    </row>
    <row r="96" spans="16:18" ht="21">
      <c r="P96" s="158"/>
      <c r="Q96" s="158"/>
      <c r="R96" s="158"/>
    </row>
    <row r="97" spans="16:18" ht="21">
      <c r="P97" s="158"/>
      <c r="Q97" s="158"/>
      <c r="R97" s="158"/>
    </row>
    <row r="98" spans="16:18" ht="21">
      <c r="P98" s="158"/>
      <c r="Q98" s="158"/>
      <c r="R98" s="158"/>
    </row>
    <row r="99" spans="16:18" ht="21">
      <c r="P99" s="158"/>
      <c r="Q99" s="158"/>
      <c r="R99" s="158"/>
    </row>
    <row r="100" spans="16:18" ht="21">
      <c r="P100" s="158"/>
      <c r="Q100" s="158"/>
      <c r="R100" s="158"/>
    </row>
    <row r="101" spans="16:18" ht="21">
      <c r="P101" s="158"/>
      <c r="Q101" s="158"/>
      <c r="R101" s="158"/>
    </row>
    <row r="102" spans="16:18" ht="21">
      <c r="P102" s="158"/>
      <c r="Q102" s="158"/>
      <c r="R102" s="158"/>
    </row>
    <row r="103" spans="16:18" ht="21">
      <c r="P103" s="158"/>
      <c r="Q103" s="158"/>
      <c r="R103" s="158"/>
    </row>
    <row r="104" spans="16:18" ht="21">
      <c r="P104" s="158"/>
      <c r="Q104" s="158"/>
      <c r="R104" s="158"/>
    </row>
    <row r="105" spans="16:18" ht="21">
      <c r="P105" s="158"/>
      <c r="Q105" s="158"/>
      <c r="R105" s="158"/>
    </row>
    <row r="106" spans="16:18" ht="21">
      <c r="P106" s="158"/>
      <c r="Q106" s="158"/>
      <c r="R106" s="158"/>
    </row>
    <row r="107" spans="16:18" ht="21">
      <c r="P107" s="158"/>
      <c r="Q107" s="158"/>
      <c r="R107" s="158"/>
    </row>
    <row r="108" spans="16:18" ht="21">
      <c r="P108" s="158"/>
      <c r="Q108" s="158"/>
      <c r="R108" s="158"/>
    </row>
    <row r="109" spans="16:18" ht="21">
      <c r="P109" s="158"/>
      <c r="Q109" s="158"/>
      <c r="R109" s="158"/>
    </row>
    <row r="110" spans="16:18" ht="21">
      <c r="P110" s="158"/>
      <c r="Q110" s="158"/>
      <c r="R110" s="158"/>
    </row>
    <row r="111" spans="16:18" ht="21">
      <c r="P111" s="158"/>
      <c r="Q111" s="158"/>
      <c r="R111" s="158"/>
    </row>
    <row r="112" spans="16:18" ht="21">
      <c r="P112" s="158"/>
      <c r="Q112" s="158"/>
      <c r="R112" s="158"/>
    </row>
    <row r="113" spans="16:18" ht="21">
      <c r="P113" s="158"/>
      <c r="Q113" s="158"/>
      <c r="R113" s="158"/>
    </row>
    <row r="114" spans="16:18" ht="21">
      <c r="P114" s="158"/>
      <c r="Q114" s="158"/>
      <c r="R114" s="158"/>
    </row>
    <row r="115" spans="16:18" ht="21">
      <c r="P115" s="158"/>
      <c r="Q115" s="158"/>
      <c r="R115" s="158"/>
    </row>
    <row r="116" spans="16:18" ht="21">
      <c r="P116" s="158"/>
      <c r="Q116" s="158"/>
      <c r="R116" s="158"/>
    </row>
    <row r="117" spans="16:18" ht="21">
      <c r="P117" s="158"/>
      <c r="Q117" s="158"/>
      <c r="R117" s="158"/>
    </row>
    <row r="118" spans="16:18" ht="21">
      <c r="P118" s="158"/>
      <c r="Q118" s="158"/>
      <c r="R118" s="158"/>
    </row>
    <row r="119" spans="16:18" ht="21">
      <c r="P119" s="158"/>
      <c r="Q119" s="158"/>
      <c r="R119" s="158"/>
    </row>
    <row r="120" spans="16:18" ht="21">
      <c r="P120" s="158"/>
      <c r="Q120" s="158"/>
      <c r="R120" s="158"/>
    </row>
    <row r="121" spans="16:18" ht="21">
      <c r="P121" s="158"/>
      <c r="Q121" s="158"/>
      <c r="R121" s="158"/>
    </row>
    <row r="122" spans="16:18" ht="21">
      <c r="P122" s="158"/>
      <c r="Q122" s="158"/>
      <c r="R122" s="158"/>
    </row>
    <row r="123" spans="16:18" ht="21">
      <c r="P123" s="158"/>
      <c r="Q123" s="158"/>
      <c r="R123" s="158"/>
    </row>
  </sheetData>
  <sheetProtection/>
  <mergeCells count="19">
    <mergeCell ref="S4:S9"/>
    <mergeCell ref="I6:L6"/>
    <mergeCell ref="A71:B71"/>
    <mergeCell ref="A1:S1"/>
    <mergeCell ref="A2:S2"/>
    <mergeCell ref="A4:B9"/>
    <mergeCell ref="R5:R9"/>
    <mergeCell ref="D6:D9"/>
    <mergeCell ref="E6:E9"/>
    <mergeCell ref="D4:F5"/>
    <mergeCell ref="G4:O5"/>
    <mergeCell ref="P4:R4"/>
    <mergeCell ref="F6:F9"/>
    <mergeCell ref="G6:G9"/>
    <mergeCell ref="O6:O9"/>
    <mergeCell ref="I7:I9"/>
    <mergeCell ref="K7:K9"/>
    <mergeCell ref="P5:P9"/>
    <mergeCell ref="Q5:Q9"/>
  </mergeCells>
  <printOptions horizontalCentered="1"/>
  <pageMargins left="0.35433070866141736" right="0.1968503937007874" top="0.6299212598425197" bottom="0.6692913385826772" header="0.4330708661417323" footer="0.4330708661417323"/>
  <pageSetup horizontalDpi="600" verticalDpi="600" orientation="landscape" paperSize="9" scale="60" r:id="rId1"/>
  <headerFooter alignWithMargins="0">
    <oddHeader>&amp;Rรด.00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7" sqref="A7"/>
    </sheetView>
  </sheetViews>
  <sheetFormatPr defaultColWidth="9.140625" defaultRowHeight="21.75"/>
  <cols>
    <col min="1" max="1" width="46.28125" style="227" customWidth="1"/>
    <col min="2" max="2" width="19.57421875" style="227" customWidth="1"/>
    <col min="3" max="3" width="35.28125" style="228" customWidth="1"/>
    <col min="4" max="6" width="9.140625" style="227" customWidth="1"/>
    <col min="7" max="7" width="9.140625" style="228" customWidth="1"/>
    <col min="8" max="16384" width="9.140625" style="229" customWidth="1"/>
  </cols>
  <sheetData>
    <row r="1" ht="23.25">
      <c r="A1" s="226" t="s">
        <v>294</v>
      </c>
    </row>
    <row r="2" ht="12" customHeight="1"/>
    <row r="3" spans="2:3" ht="23.25">
      <c r="B3" s="230"/>
      <c r="C3" s="230" t="s">
        <v>14</v>
      </c>
    </row>
    <row r="4" spans="1:3" ht="23.25">
      <c r="A4" s="311" t="s">
        <v>61</v>
      </c>
      <c r="B4" s="231" t="s">
        <v>62</v>
      </c>
      <c r="C4" s="232"/>
    </row>
    <row r="5" spans="1:3" ht="23.25">
      <c r="A5" s="312"/>
      <c r="B5" s="233" t="s">
        <v>303</v>
      </c>
      <c r="C5" s="234" t="s">
        <v>221</v>
      </c>
    </row>
    <row r="6" spans="1:7" s="237" customFormat="1" ht="23.25">
      <c r="A6" s="275" t="s">
        <v>61</v>
      </c>
      <c r="B6" s="235">
        <f>SUM(B7)</f>
        <v>0</v>
      </c>
      <c r="C6" s="232"/>
      <c r="D6" s="226"/>
      <c r="E6" s="226"/>
      <c r="F6" s="226"/>
      <c r="G6" s="236"/>
    </row>
    <row r="7" spans="1:7" s="237" customFormat="1" ht="23.25">
      <c r="A7" s="238" t="s">
        <v>63</v>
      </c>
      <c r="B7" s="235">
        <f>SUM(B8:B17)</f>
        <v>0</v>
      </c>
      <c r="C7" s="239"/>
      <c r="D7" s="226"/>
      <c r="E7" s="226"/>
      <c r="F7" s="226"/>
      <c r="G7" s="236"/>
    </row>
    <row r="8" spans="1:3" ht="23.25">
      <c r="A8" s="240" t="s">
        <v>64</v>
      </c>
      <c r="B8" s="241">
        <f>SUM(B9:B11)</f>
        <v>0</v>
      </c>
      <c r="C8" s="242" t="s">
        <v>225</v>
      </c>
    </row>
    <row r="9" spans="1:3" ht="23.25">
      <c r="A9" s="240" t="s">
        <v>168</v>
      </c>
      <c r="B9" s="241"/>
      <c r="C9" s="243"/>
    </row>
    <row r="10" spans="1:3" ht="23.25">
      <c r="A10" s="240" t="s">
        <v>171</v>
      </c>
      <c r="B10" s="241"/>
      <c r="C10" s="243"/>
    </row>
    <row r="11" spans="1:3" ht="23.25">
      <c r="A11" s="240" t="s">
        <v>172</v>
      </c>
      <c r="B11" s="241"/>
      <c r="C11" s="243"/>
    </row>
    <row r="12" spans="1:3" ht="23.25">
      <c r="A12" s="240" t="s">
        <v>67</v>
      </c>
      <c r="B12" s="241">
        <f>SUM(B13:B16)</f>
        <v>0</v>
      </c>
      <c r="C12" s="243"/>
    </row>
    <row r="13" spans="1:3" ht="23.25">
      <c r="A13" s="240" t="s">
        <v>173</v>
      </c>
      <c r="B13" s="241"/>
      <c r="C13" s="243"/>
    </row>
    <row r="14" spans="1:3" ht="23.25">
      <c r="A14" s="240" t="s">
        <v>174</v>
      </c>
      <c r="B14" s="241"/>
      <c r="C14" s="243"/>
    </row>
    <row r="15" spans="1:3" ht="23.25">
      <c r="A15" s="240" t="s">
        <v>222</v>
      </c>
      <c r="B15" s="241"/>
      <c r="C15" s="243"/>
    </row>
    <row r="16" spans="1:3" ht="23.25">
      <c r="A16" s="240" t="s">
        <v>172</v>
      </c>
      <c r="B16" s="241"/>
      <c r="C16" s="243"/>
    </row>
    <row r="17" spans="1:3" ht="23.25">
      <c r="A17" s="240" t="s">
        <v>65</v>
      </c>
      <c r="B17" s="241">
        <f>SUM(B18:B21)</f>
        <v>0</v>
      </c>
      <c r="C17" s="243"/>
    </row>
    <row r="18" spans="1:3" ht="23.25">
      <c r="A18" s="240" t="s">
        <v>176</v>
      </c>
      <c r="B18" s="241"/>
      <c r="C18" s="243"/>
    </row>
    <row r="19" spans="1:3" ht="23.25">
      <c r="A19" s="240" t="s">
        <v>177</v>
      </c>
      <c r="B19" s="241"/>
      <c r="C19" s="243"/>
    </row>
    <row r="20" spans="1:3" ht="23.25">
      <c r="A20" s="240" t="s">
        <v>175</v>
      </c>
      <c r="B20" s="241"/>
      <c r="C20" s="243"/>
    </row>
    <row r="21" spans="1:3" ht="23.25">
      <c r="A21" s="240" t="s">
        <v>172</v>
      </c>
      <c r="B21" s="241"/>
      <c r="C21" s="243"/>
    </row>
    <row r="22" spans="1:3" ht="23.25">
      <c r="A22" s="240" t="s">
        <v>66</v>
      </c>
      <c r="B22" s="241">
        <f>SUM(B23:B27)</f>
        <v>0</v>
      </c>
      <c r="C22" s="243"/>
    </row>
    <row r="23" spans="1:3" ht="23.25">
      <c r="A23" s="240" t="s">
        <v>178</v>
      </c>
      <c r="B23" s="241"/>
      <c r="C23" s="243"/>
    </row>
    <row r="24" spans="1:3" ht="23.25">
      <c r="A24" s="240" t="s">
        <v>179</v>
      </c>
      <c r="B24" s="241"/>
      <c r="C24" s="243"/>
    </row>
    <row r="25" spans="1:3" ht="23.25">
      <c r="A25" s="240" t="s">
        <v>180</v>
      </c>
      <c r="B25" s="241"/>
      <c r="C25" s="243"/>
    </row>
    <row r="26" spans="1:3" ht="23.25">
      <c r="A26" s="240" t="s">
        <v>181</v>
      </c>
      <c r="B26" s="241"/>
      <c r="C26" s="243"/>
    </row>
    <row r="27" spans="1:3" ht="23.25">
      <c r="A27" s="244" t="s">
        <v>223</v>
      </c>
      <c r="B27" s="245"/>
      <c r="C27" s="246"/>
    </row>
  </sheetData>
  <sheetProtection/>
  <mergeCells count="1">
    <mergeCell ref="A4:A5"/>
  </mergeCells>
  <printOptions horizontalCentered="1"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Header>&amp;Rรด.01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9" sqref="A9"/>
    </sheetView>
  </sheetViews>
  <sheetFormatPr defaultColWidth="9.140625" defaultRowHeight="21.75"/>
  <cols>
    <col min="1" max="1" width="34.57421875" style="21" customWidth="1"/>
    <col min="2" max="2" width="11.7109375" style="21" customWidth="1"/>
    <col min="3" max="5" width="11.7109375" style="20" customWidth="1"/>
    <col min="6" max="6" width="11.57421875" style="20" customWidth="1"/>
    <col min="7" max="7" width="12.7109375" style="20" customWidth="1"/>
    <col min="8" max="9" width="11.7109375" style="20" customWidth="1"/>
    <col min="10" max="10" width="12.7109375" style="20" customWidth="1"/>
    <col min="11" max="12" width="11.7109375" style="20" customWidth="1"/>
    <col min="13" max="13" width="12.57421875" style="20" customWidth="1"/>
    <col min="14" max="14" width="11.7109375" style="21" customWidth="1"/>
    <col min="15" max="15" width="12.7109375" style="21" customWidth="1"/>
    <col min="16" max="16384" width="9.140625" style="22" customWidth="1"/>
  </cols>
  <sheetData>
    <row r="1" spans="1:15" ht="23.25">
      <c r="A1" s="315" t="s">
        <v>295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5" ht="23.25">
      <c r="A2" s="315" t="s">
        <v>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15" ht="23.25">
      <c r="A3" s="315" t="s">
        <v>68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15" ht="23.25">
      <c r="A4" s="24" t="s">
        <v>129</v>
      </c>
      <c r="O4" s="202" t="s">
        <v>14</v>
      </c>
    </row>
    <row r="5" spans="1:15" ht="23.25">
      <c r="A5" s="316" t="s">
        <v>51</v>
      </c>
      <c r="B5" s="316" t="s">
        <v>61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7" t="s">
        <v>0</v>
      </c>
    </row>
    <row r="6" spans="1:15" ht="23.25">
      <c r="A6" s="316"/>
      <c r="B6" s="316" t="s">
        <v>2</v>
      </c>
      <c r="C6" s="313" t="s">
        <v>3</v>
      </c>
      <c r="D6" s="313"/>
      <c r="E6" s="313"/>
      <c r="F6" s="313"/>
      <c r="G6" s="313"/>
      <c r="H6" s="313" t="s">
        <v>4</v>
      </c>
      <c r="I6" s="313"/>
      <c r="J6" s="313"/>
      <c r="K6" s="313" t="s">
        <v>5</v>
      </c>
      <c r="L6" s="313"/>
      <c r="M6" s="313"/>
      <c r="N6" s="314" t="s">
        <v>6</v>
      </c>
      <c r="O6" s="317"/>
    </row>
    <row r="7" spans="1:15" ht="46.5">
      <c r="A7" s="316"/>
      <c r="B7" s="316"/>
      <c r="C7" s="157" t="s">
        <v>52</v>
      </c>
      <c r="D7" s="157" t="s">
        <v>53</v>
      </c>
      <c r="E7" s="157" t="s">
        <v>54</v>
      </c>
      <c r="F7" s="157" t="s">
        <v>55</v>
      </c>
      <c r="G7" s="157" t="s">
        <v>0</v>
      </c>
      <c r="H7" s="157" t="s">
        <v>41</v>
      </c>
      <c r="I7" s="156" t="s">
        <v>56</v>
      </c>
      <c r="J7" s="157" t="s">
        <v>0</v>
      </c>
      <c r="K7" s="157" t="s">
        <v>57</v>
      </c>
      <c r="L7" s="157" t="s">
        <v>58</v>
      </c>
      <c r="M7" s="157" t="s">
        <v>0</v>
      </c>
      <c r="N7" s="314"/>
      <c r="O7" s="318"/>
    </row>
    <row r="8" spans="1:15" ht="23.25">
      <c r="A8" s="203"/>
      <c r="B8" s="204"/>
      <c r="C8" s="205"/>
      <c r="D8" s="205"/>
      <c r="E8" s="205"/>
      <c r="F8" s="205"/>
      <c r="G8" s="205">
        <f>SUM(C8:F8)</f>
        <v>0</v>
      </c>
      <c r="H8" s="205"/>
      <c r="I8" s="205"/>
      <c r="J8" s="205">
        <f>SUM(H8:I8)</f>
        <v>0</v>
      </c>
      <c r="K8" s="205"/>
      <c r="L8" s="205"/>
      <c r="M8" s="205">
        <f>SUM(K8:L8)</f>
        <v>0</v>
      </c>
      <c r="N8" s="206"/>
      <c r="O8" s="207">
        <f aca="true" t="shared" si="0" ref="O8:O28">SUM(B8,G8,J8,M8:N8)</f>
        <v>0</v>
      </c>
    </row>
    <row r="9" spans="1:15" ht="23.25">
      <c r="A9" s="38"/>
      <c r="B9" s="101"/>
      <c r="C9" s="35"/>
      <c r="D9" s="35"/>
      <c r="E9" s="35"/>
      <c r="F9" s="35"/>
      <c r="G9" s="35">
        <f>SUM(C9:F9)</f>
        <v>0</v>
      </c>
      <c r="H9" s="35"/>
      <c r="I9" s="35"/>
      <c r="J9" s="35">
        <f>SUM(H9:I9)</f>
        <v>0</v>
      </c>
      <c r="K9" s="35"/>
      <c r="L9" s="35"/>
      <c r="M9" s="35">
        <f>SUM(K9:L9)</f>
        <v>0</v>
      </c>
      <c r="N9" s="102"/>
      <c r="O9" s="36">
        <f t="shared" si="0"/>
        <v>0</v>
      </c>
    </row>
    <row r="10" spans="1:15" ht="23.25">
      <c r="A10" s="38"/>
      <c r="B10" s="101"/>
      <c r="C10" s="35"/>
      <c r="D10" s="35"/>
      <c r="E10" s="35"/>
      <c r="F10" s="35"/>
      <c r="G10" s="35">
        <f aca="true" t="shared" si="1" ref="G10:G27">SUM(C10:F10)</f>
        <v>0</v>
      </c>
      <c r="H10" s="35"/>
      <c r="I10" s="35"/>
      <c r="J10" s="35">
        <f aca="true" t="shared" si="2" ref="J10:J27">SUM(H10:I10)</f>
        <v>0</v>
      </c>
      <c r="K10" s="35"/>
      <c r="L10" s="35"/>
      <c r="M10" s="35">
        <f aca="true" t="shared" si="3" ref="M10:M27">SUM(K10:L10)</f>
        <v>0</v>
      </c>
      <c r="N10" s="102"/>
      <c r="O10" s="36">
        <f t="shared" si="0"/>
        <v>0</v>
      </c>
    </row>
    <row r="11" spans="1:15" ht="23.25">
      <c r="A11" s="38"/>
      <c r="B11" s="101"/>
      <c r="C11" s="35"/>
      <c r="D11" s="35"/>
      <c r="E11" s="35"/>
      <c r="F11" s="35"/>
      <c r="G11" s="35">
        <f t="shared" si="1"/>
        <v>0</v>
      </c>
      <c r="H11" s="35"/>
      <c r="I11" s="35"/>
      <c r="J11" s="35">
        <f t="shared" si="2"/>
        <v>0</v>
      </c>
      <c r="K11" s="35"/>
      <c r="L11" s="35"/>
      <c r="M11" s="35">
        <f t="shared" si="3"/>
        <v>0</v>
      </c>
      <c r="N11" s="102"/>
      <c r="O11" s="36">
        <f t="shared" si="0"/>
        <v>0</v>
      </c>
    </row>
    <row r="12" spans="1:15" ht="23.25">
      <c r="A12" s="38"/>
      <c r="B12" s="101"/>
      <c r="C12" s="35"/>
      <c r="D12" s="35"/>
      <c r="E12" s="35"/>
      <c r="F12" s="35"/>
      <c r="G12" s="35">
        <f t="shared" si="1"/>
        <v>0</v>
      </c>
      <c r="H12" s="35"/>
      <c r="I12" s="35"/>
      <c r="J12" s="35">
        <f t="shared" si="2"/>
        <v>0</v>
      </c>
      <c r="K12" s="35"/>
      <c r="L12" s="35"/>
      <c r="M12" s="35">
        <f t="shared" si="3"/>
        <v>0</v>
      </c>
      <c r="N12" s="102"/>
      <c r="O12" s="36">
        <f t="shared" si="0"/>
        <v>0</v>
      </c>
    </row>
    <row r="13" spans="1:15" ht="23.25">
      <c r="A13" s="38"/>
      <c r="B13" s="101"/>
      <c r="C13" s="35"/>
      <c r="D13" s="35"/>
      <c r="E13" s="35"/>
      <c r="F13" s="35"/>
      <c r="G13" s="35">
        <f t="shared" si="1"/>
        <v>0</v>
      </c>
      <c r="H13" s="35"/>
      <c r="I13" s="35"/>
      <c r="J13" s="35">
        <f t="shared" si="2"/>
        <v>0</v>
      </c>
      <c r="K13" s="35"/>
      <c r="L13" s="35"/>
      <c r="M13" s="35">
        <f t="shared" si="3"/>
        <v>0</v>
      </c>
      <c r="N13" s="102"/>
      <c r="O13" s="36">
        <f t="shared" si="0"/>
        <v>0</v>
      </c>
    </row>
    <row r="14" spans="1:15" ht="23.25">
      <c r="A14" s="38"/>
      <c r="B14" s="101"/>
      <c r="C14" s="35"/>
      <c r="D14" s="35"/>
      <c r="E14" s="35"/>
      <c r="F14" s="35"/>
      <c r="G14" s="35">
        <f t="shared" si="1"/>
        <v>0</v>
      </c>
      <c r="H14" s="35"/>
      <c r="I14" s="35"/>
      <c r="J14" s="35">
        <f t="shared" si="2"/>
        <v>0</v>
      </c>
      <c r="K14" s="35"/>
      <c r="L14" s="35"/>
      <c r="M14" s="35">
        <f t="shared" si="3"/>
        <v>0</v>
      </c>
      <c r="N14" s="102"/>
      <c r="O14" s="36">
        <f t="shared" si="0"/>
        <v>0</v>
      </c>
    </row>
    <row r="15" spans="1:15" ht="23.25">
      <c r="A15" s="38"/>
      <c r="B15" s="101"/>
      <c r="C15" s="35"/>
      <c r="D15" s="35"/>
      <c r="E15" s="35"/>
      <c r="F15" s="35"/>
      <c r="G15" s="35">
        <f t="shared" si="1"/>
        <v>0</v>
      </c>
      <c r="H15" s="35"/>
      <c r="I15" s="35"/>
      <c r="J15" s="35">
        <f t="shared" si="2"/>
        <v>0</v>
      </c>
      <c r="K15" s="35"/>
      <c r="L15" s="35"/>
      <c r="M15" s="35">
        <f t="shared" si="3"/>
        <v>0</v>
      </c>
      <c r="N15" s="102"/>
      <c r="O15" s="36">
        <f t="shared" si="0"/>
        <v>0</v>
      </c>
    </row>
    <row r="16" spans="1:15" ht="23.25">
      <c r="A16" s="38"/>
      <c r="B16" s="101"/>
      <c r="C16" s="35"/>
      <c r="D16" s="35"/>
      <c r="E16" s="35"/>
      <c r="F16" s="35"/>
      <c r="G16" s="35">
        <f t="shared" si="1"/>
        <v>0</v>
      </c>
      <c r="H16" s="35"/>
      <c r="I16" s="35"/>
      <c r="J16" s="35">
        <f t="shared" si="2"/>
        <v>0</v>
      </c>
      <c r="K16" s="35"/>
      <c r="L16" s="35"/>
      <c r="M16" s="35">
        <f t="shared" si="3"/>
        <v>0</v>
      </c>
      <c r="N16" s="102"/>
      <c r="O16" s="36">
        <f t="shared" si="0"/>
        <v>0</v>
      </c>
    </row>
    <row r="17" spans="1:15" ht="23.25">
      <c r="A17" s="38"/>
      <c r="B17" s="101"/>
      <c r="C17" s="35"/>
      <c r="D17" s="35"/>
      <c r="E17" s="35"/>
      <c r="F17" s="35"/>
      <c r="G17" s="35">
        <f t="shared" si="1"/>
        <v>0</v>
      </c>
      <c r="H17" s="35"/>
      <c r="I17" s="35"/>
      <c r="J17" s="35">
        <f t="shared" si="2"/>
        <v>0</v>
      </c>
      <c r="K17" s="35"/>
      <c r="L17" s="35"/>
      <c r="M17" s="35">
        <f t="shared" si="3"/>
        <v>0</v>
      </c>
      <c r="N17" s="102"/>
      <c r="O17" s="36">
        <f t="shared" si="0"/>
        <v>0</v>
      </c>
    </row>
    <row r="18" spans="1:15" ht="23.25">
      <c r="A18" s="38"/>
      <c r="B18" s="101"/>
      <c r="C18" s="35"/>
      <c r="D18" s="35"/>
      <c r="E18" s="35"/>
      <c r="F18" s="35"/>
      <c r="G18" s="35">
        <f t="shared" si="1"/>
        <v>0</v>
      </c>
      <c r="H18" s="35"/>
      <c r="I18" s="35"/>
      <c r="J18" s="35">
        <f t="shared" si="2"/>
        <v>0</v>
      </c>
      <c r="K18" s="35"/>
      <c r="L18" s="35"/>
      <c r="M18" s="35">
        <f t="shared" si="3"/>
        <v>0</v>
      </c>
      <c r="N18" s="102"/>
      <c r="O18" s="36">
        <f t="shared" si="0"/>
        <v>0</v>
      </c>
    </row>
    <row r="19" spans="1:15" ht="23.25">
      <c r="A19" s="38"/>
      <c r="B19" s="101"/>
      <c r="C19" s="35"/>
      <c r="D19" s="35"/>
      <c r="E19" s="35"/>
      <c r="F19" s="35"/>
      <c r="G19" s="35">
        <f t="shared" si="1"/>
        <v>0</v>
      </c>
      <c r="H19" s="35"/>
      <c r="I19" s="35"/>
      <c r="J19" s="35">
        <f t="shared" si="2"/>
        <v>0</v>
      </c>
      <c r="K19" s="35"/>
      <c r="L19" s="35"/>
      <c r="M19" s="35">
        <f t="shared" si="3"/>
        <v>0</v>
      </c>
      <c r="N19" s="102"/>
      <c r="O19" s="36">
        <f t="shared" si="0"/>
        <v>0</v>
      </c>
    </row>
    <row r="20" spans="1:15" ht="23.25">
      <c r="A20" s="38"/>
      <c r="B20" s="101"/>
      <c r="C20" s="35"/>
      <c r="D20" s="35"/>
      <c r="E20" s="35"/>
      <c r="F20" s="35"/>
      <c r="G20" s="35">
        <f t="shared" si="1"/>
        <v>0</v>
      </c>
      <c r="H20" s="35"/>
      <c r="I20" s="35"/>
      <c r="J20" s="35">
        <f t="shared" si="2"/>
        <v>0</v>
      </c>
      <c r="K20" s="35"/>
      <c r="L20" s="35"/>
      <c r="M20" s="35">
        <f t="shared" si="3"/>
        <v>0</v>
      </c>
      <c r="N20" s="102"/>
      <c r="O20" s="36">
        <f t="shared" si="0"/>
        <v>0</v>
      </c>
    </row>
    <row r="21" spans="1:15" ht="23.25">
      <c r="A21" s="38"/>
      <c r="B21" s="101"/>
      <c r="C21" s="35"/>
      <c r="D21" s="35"/>
      <c r="E21" s="35"/>
      <c r="F21" s="35"/>
      <c r="G21" s="35">
        <f t="shared" si="1"/>
        <v>0</v>
      </c>
      <c r="H21" s="35"/>
      <c r="I21" s="35"/>
      <c r="J21" s="35">
        <f t="shared" si="2"/>
        <v>0</v>
      </c>
      <c r="K21" s="35"/>
      <c r="L21" s="35"/>
      <c r="M21" s="35">
        <f t="shared" si="3"/>
        <v>0</v>
      </c>
      <c r="N21" s="102"/>
      <c r="O21" s="36">
        <f t="shared" si="0"/>
        <v>0</v>
      </c>
    </row>
    <row r="22" spans="1:15" ht="23.25">
      <c r="A22" s="38"/>
      <c r="B22" s="101"/>
      <c r="C22" s="35"/>
      <c r="D22" s="35"/>
      <c r="E22" s="35"/>
      <c r="F22" s="35"/>
      <c r="G22" s="35">
        <f t="shared" si="1"/>
        <v>0</v>
      </c>
      <c r="H22" s="35"/>
      <c r="I22" s="35"/>
      <c r="J22" s="35">
        <f t="shared" si="2"/>
        <v>0</v>
      </c>
      <c r="K22" s="35"/>
      <c r="L22" s="35"/>
      <c r="M22" s="35">
        <f t="shared" si="3"/>
        <v>0</v>
      </c>
      <c r="N22" s="102"/>
      <c r="O22" s="36">
        <f t="shared" si="0"/>
        <v>0</v>
      </c>
    </row>
    <row r="23" spans="1:15" ht="23.25">
      <c r="A23" s="38"/>
      <c r="B23" s="101"/>
      <c r="C23" s="35"/>
      <c r="D23" s="35"/>
      <c r="E23" s="35"/>
      <c r="F23" s="35"/>
      <c r="G23" s="35">
        <f t="shared" si="1"/>
        <v>0</v>
      </c>
      <c r="H23" s="35"/>
      <c r="I23" s="35"/>
      <c r="J23" s="35">
        <f t="shared" si="2"/>
        <v>0</v>
      </c>
      <c r="K23" s="35"/>
      <c r="L23" s="35"/>
      <c r="M23" s="35">
        <f t="shared" si="3"/>
        <v>0</v>
      </c>
      <c r="N23" s="102"/>
      <c r="O23" s="36">
        <f t="shared" si="0"/>
        <v>0</v>
      </c>
    </row>
    <row r="24" spans="1:15" ht="23.25">
      <c r="A24" s="38"/>
      <c r="B24" s="101"/>
      <c r="C24" s="35"/>
      <c r="D24" s="35"/>
      <c r="E24" s="35"/>
      <c r="F24" s="35"/>
      <c r="G24" s="35">
        <f t="shared" si="1"/>
        <v>0</v>
      </c>
      <c r="H24" s="35"/>
      <c r="I24" s="35"/>
      <c r="J24" s="35">
        <f t="shared" si="2"/>
        <v>0</v>
      </c>
      <c r="K24" s="35"/>
      <c r="L24" s="35"/>
      <c r="M24" s="35">
        <f t="shared" si="3"/>
        <v>0</v>
      </c>
      <c r="N24" s="102"/>
      <c r="O24" s="36">
        <f t="shared" si="0"/>
        <v>0</v>
      </c>
    </row>
    <row r="25" spans="1:15" ht="23.25">
      <c r="A25" s="38"/>
      <c r="B25" s="101"/>
      <c r="C25" s="35"/>
      <c r="D25" s="35"/>
      <c r="E25" s="35"/>
      <c r="F25" s="35"/>
      <c r="G25" s="35">
        <f t="shared" si="1"/>
        <v>0</v>
      </c>
      <c r="H25" s="35"/>
      <c r="I25" s="35"/>
      <c r="J25" s="35">
        <f t="shared" si="2"/>
        <v>0</v>
      </c>
      <c r="K25" s="35"/>
      <c r="L25" s="35"/>
      <c r="M25" s="35">
        <f t="shared" si="3"/>
        <v>0</v>
      </c>
      <c r="N25" s="102"/>
      <c r="O25" s="36">
        <f t="shared" si="0"/>
        <v>0</v>
      </c>
    </row>
    <row r="26" spans="1:15" ht="23.25">
      <c r="A26" s="38"/>
      <c r="B26" s="101"/>
      <c r="C26" s="35"/>
      <c r="D26" s="35"/>
      <c r="E26" s="35"/>
      <c r="F26" s="35"/>
      <c r="G26" s="35">
        <f t="shared" si="1"/>
        <v>0</v>
      </c>
      <c r="H26" s="35"/>
      <c r="I26" s="35"/>
      <c r="J26" s="35">
        <f t="shared" si="2"/>
        <v>0</v>
      </c>
      <c r="K26" s="35"/>
      <c r="L26" s="35"/>
      <c r="M26" s="35">
        <f t="shared" si="3"/>
        <v>0</v>
      </c>
      <c r="N26" s="102"/>
      <c r="O26" s="36">
        <f t="shared" si="0"/>
        <v>0</v>
      </c>
    </row>
    <row r="27" spans="1:15" ht="23.25">
      <c r="A27" s="38"/>
      <c r="B27" s="101"/>
      <c r="C27" s="35"/>
      <c r="D27" s="35"/>
      <c r="E27" s="35"/>
      <c r="F27" s="35"/>
      <c r="G27" s="35">
        <f t="shared" si="1"/>
        <v>0</v>
      </c>
      <c r="H27" s="35"/>
      <c r="I27" s="35"/>
      <c r="J27" s="35">
        <f t="shared" si="2"/>
        <v>0</v>
      </c>
      <c r="K27" s="35"/>
      <c r="L27" s="35"/>
      <c r="M27" s="35">
        <f t="shared" si="3"/>
        <v>0</v>
      </c>
      <c r="N27" s="102"/>
      <c r="O27" s="36">
        <f t="shared" si="0"/>
        <v>0</v>
      </c>
    </row>
    <row r="28" spans="1:15" ht="23.25">
      <c r="A28" s="38"/>
      <c r="B28" s="10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02"/>
      <c r="O28" s="208">
        <f t="shared" si="0"/>
        <v>0</v>
      </c>
    </row>
    <row r="29" spans="1:15" s="28" customFormat="1" ht="23.25">
      <c r="A29" s="154" t="s">
        <v>0</v>
      </c>
      <c r="B29" s="209">
        <f aca="true" t="shared" si="4" ref="B29:O29">SUM(B8:B28)</f>
        <v>0</v>
      </c>
      <c r="C29" s="209">
        <f t="shared" si="4"/>
        <v>0</v>
      </c>
      <c r="D29" s="209">
        <f t="shared" si="4"/>
        <v>0</v>
      </c>
      <c r="E29" s="209">
        <f t="shared" si="4"/>
        <v>0</v>
      </c>
      <c r="F29" s="209">
        <f t="shared" si="4"/>
        <v>0</v>
      </c>
      <c r="G29" s="209">
        <f t="shared" si="4"/>
        <v>0</v>
      </c>
      <c r="H29" s="209">
        <f t="shared" si="4"/>
        <v>0</v>
      </c>
      <c r="I29" s="209">
        <f t="shared" si="4"/>
        <v>0</v>
      </c>
      <c r="J29" s="209">
        <f t="shared" si="4"/>
        <v>0</v>
      </c>
      <c r="K29" s="209">
        <f t="shared" si="4"/>
        <v>0</v>
      </c>
      <c r="L29" s="209">
        <f t="shared" si="4"/>
        <v>0</v>
      </c>
      <c r="M29" s="209">
        <f t="shared" si="4"/>
        <v>0</v>
      </c>
      <c r="N29" s="209">
        <f t="shared" si="4"/>
        <v>0</v>
      </c>
      <c r="O29" s="210">
        <f t="shared" si="4"/>
        <v>0</v>
      </c>
    </row>
  </sheetData>
  <sheetProtection/>
  <mergeCells count="11">
    <mergeCell ref="C6:G6"/>
    <mergeCell ref="H6:J6"/>
    <mergeCell ref="K6:M6"/>
    <mergeCell ref="N6:N7"/>
    <mergeCell ref="A1:O1"/>
    <mergeCell ref="A2:O2"/>
    <mergeCell ref="A3:O3"/>
    <mergeCell ref="A5:A7"/>
    <mergeCell ref="B5:N5"/>
    <mergeCell ref="O5:O7"/>
    <mergeCell ref="B6:B7"/>
  </mergeCells>
  <printOptions horizontalCentered="1"/>
  <pageMargins left="0.2362204724409449" right="0.2755905511811024" top="0.7086614173228347" bottom="0.6692913385826772" header="0.5118110236220472" footer="0.3937007874015748"/>
  <pageSetup horizontalDpi="600" verticalDpi="600" orientation="landscape" paperSize="9" scale="75" r:id="rId1"/>
  <headerFooter alignWithMargins="0">
    <oddHeader>&amp;Rรด.02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8" sqref="F8:F10"/>
    </sheetView>
  </sheetViews>
  <sheetFormatPr defaultColWidth="9.140625" defaultRowHeight="21.75"/>
  <cols>
    <col min="1" max="1" width="1.8515625" style="21" customWidth="1"/>
    <col min="2" max="2" width="3.00390625" style="21" customWidth="1"/>
    <col min="3" max="3" width="33.421875" style="21" customWidth="1"/>
    <col min="4" max="4" width="7.00390625" style="20" customWidth="1"/>
    <col min="5" max="5" width="8.421875" style="20" bestFit="1" customWidth="1"/>
    <col min="6" max="6" width="12.28125" style="20" customWidth="1"/>
    <col min="7" max="7" width="12.7109375" style="20" customWidth="1"/>
    <col min="8" max="8" width="13.28125" style="20" bestFit="1" customWidth="1"/>
    <col min="9" max="9" width="14.7109375" style="20" bestFit="1" customWidth="1"/>
    <col min="10" max="10" width="48.140625" style="22" customWidth="1"/>
    <col min="11" max="16384" width="9.140625" style="22" customWidth="1"/>
  </cols>
  <sheetData>
    <row r="1" spans="1:9" ht="23.25">
      <c r="A1" s="315" t="s">
        <v>59</v>
      </c>
      <c r="B1" s="315"/>
      <c r="C1" s="315"/>
      <c r="D1" s="315"/>
      <c r="E1" s="315"/>
      <c r="F1" s="315"/>
      <c r="G1" s="315"/>
      <c r="H1" s="315"/>
      <c r="I1" s="315"/>
    </row>
    <row r="2" spans="1:9" ht="23.25">
      <c r="A2" s="315" t="s">
        <v>167</v>
      </c>
      <c r="B2" s="315"/>
      <c r="C2" s="315"/>
      <c r="D2" s="315"/>
      <c r="E2" s="315"/>
      <c r="F2" s="315"/>
      <c r="G2" s="315"/>
      <c r="H2" s="315"/>
      <c r="I2" s="315"/>
    </row>
    <row r="3" spans="1:9" ht="23.25">
      <c r="A3" s="315" t="s">
        <v>304</v>
      </c>
      <c r="B3" s="315"/>
      <c r="C3" s="315"/>
      <c r="D3" s="315"/>
      <c r="E3" s="315"/>
      <c r="F3" s="315"/>
      <c r="G3" s="315"/>
      <c r="H3" s="315"/>
      <c r="I3" s="315"/>
    </row>
    <row r="4" ht="23.25">
      <c r="A4" s="24" t="s">
        <v>7</v>
      </c>
    </row>
    <row r="5" ht="23.25">
      <c r="A5" s="24" t="s">
        <v>128</v>
      </c>
    </row>
    <row r="6" spans="1:9" ht="23.25">
      <c r="A6" s="274"/>
      <c r="B6" s="24"/>
      <c r="C6" s="24"/>
      <c r="D6" s="27"/>
      <c r="E6" s="27"/>
      <c r="F6" s="27"/>
      <c r="G6" s="27"/>
      <c r="H6" s="27" t="s">
        <v>14</v>
      </c>
      <c r="I6" s="144"/>
    </row>
    <row r="7" spans="1:10" ht="20.25" customHeight="1">
      <c r="A7" s="317" t="s">
        <v>17</v>
      </c>
      <c r="B7" s="317"/>
      <c r="C7" s="317"/>
      <c r="D7" s="317" t="s">
        <v>26</v>
      </c>
      <c r="E7" s="319" t="s">
        <v>296</v>
      </c>
      <c r="F7" s="320"/>
      <c r="G7" s="321"/>
      <c r="H7" s="89"/>
      <c r="I7" s="89" t="s">
        <v>45</v>
      </c>
      <c r="J7" s="325" t="s">
        <v>226</v>
      </c>
    </row>
    <row r="8" spans="1:10" ht="20.25" customHeight="1">
      <c r="A8" s="317"/>
      <c r="B8" s="317"/>
      <c r="C8" s="317"/>
      <c r="D8" s="317"/>
      <c r="E8" s="135" t="s">
        <v>11</v>
      </c>
      <c r="F8" s="326" t="s">
        <v>227</v>
      </c>
      <c r="G8" s="135"/>
      <c r="H8" s="135" t="s">
        <v>45</v>
      </c>
      <c r="I8" s="135" t="s">
        <v>169</v>
      </c>
      <c r="J8" s="326"/>
    </row>
    <row r="9" spans="1:10" ht="20.25" customHeight="1">
      <c r="A9" s="317"/>
      <c r="B9" s="317"/>
      <c r="C9" s="317"/>
      <c r="D9" s="317"/>
      <c r="E9" s="135" t="s">
        <v>20</v>
      </c>
      <c r="F9" s="326"/>
      <c r="G9" s="135" t="s">
        <v>8</v>
      </c>
      <c r="H9" s="135" t="s">
        <v>46</v>
      </c>
      <c r="I9" s="135" t="s">
        <v>170</v>
      </c>
      <c r="J9" s="326"/>
    </row>
    <row r="10" spans="1:10" ht="20.25" customHeight="1">
      <c r="A10" s="317"/>
      <c r="B10" s="317"/>
      <c r="C10" s="317"/>
      <c r="D10" s="317"/>
      <c r="E10" s="211"/>
      <c r="F10" s="327"/>
      <c r="G10" s="30"/>
      <c r="H10" s="30" t="s">
        <v>119</v>
      </c>
      <c r="I10" s="30" t="s">
        <v>119</v>
      </c>
      <c r="J10" s="327"/>
    </row>
    <row r="11" spans="1:10" ht="24" customHeight="1">
      <c r="A11" s="225" t="s">
        <v>9</v>
      </c>
      <c r="B11" s="224"/>
      <c r="C11" s="212"/>
      <c r="D11" s="90"/>
      <c r="E11" s="90"/>
      <c r="F11" s="90"/>
      <c r="G11" s="90"/>
      <c r="H11" s="142"/>
      <c r="I11" s="142"/>
      <c r="J11" s="45"/>
    </row>
    <row r="12" spans="1:10" ht="23.25">
      <c r="A12" s="102" t="s">
        <v>22</v>
      </c>
      <c r="B12" s="100"/>
      <c r="C12" s="101"/>
      <c r="D12" s="35"/>
      <c r="E12" s="75"/>
      <c r="F12" s="35"/>
      <c r="G12" s="35"/>
      <c r="H12" s="75"/>
      <c r="I12" s="75"/>
      <c r="J12" s="45"/>
    </row>
    <row r="13" spans="1:10" ht="23.25">
      <c r="A13" s="102"/>
      <c r="B13" s="100" t="s">
        <v>47</v>
      </c>
      <c r="C13" s="101"/>
      <c r="D13" s="35"/>
      <c r="E13" s="75"/>
      <c r="F13" s="35"/>
      <c r="G13" s="35"/>
      <c r="H13" s="75"/>
      <c r="I13" s="75"/>
      <c r="J13" s="45"/>
    </row>
    <row r="14" spans="1:10" ht="23.25">
      <c r="A14" s="102"/>
      <c r="B14" s="100"/>
      <c r="C14" s="143" t="s">
        <v>228</v>
      </c>
      <c r="D14" s="35"/>
      <c r="E14" s="75"/>
      <c r="F14" s="35"/>
      <c r="G14" s="35"/>
      <c r="H14" s="75"/>
      <c r="I14" s="75"/>
      <c r="J14" s="45"/>
    </row>
    <row r="15" spans="1:10" ht="23.25">
      <c r="A15" s="102"/>
      <c r="B15" s="134"/>
      <c r="C15" s="101" t="s">
        <v>184</v>
      </c>
      <c r="D15" s="35" t="s">
        <v>48</v>
      </c>
      <c r="E15" s="75">
        <v>1</v>
      </c>
      <c r="F15" s="34">
        <v>8500</v>
      </c>
      <c r="G15" s="34">
        <f>SUM(F15*6)</f>
        <v>51000</v>
      </c>
      <c r="H15" s="138">
        <f>SUM(G15)*5%</f>
        <v>2550</v>
      </c>
      <c r="I15" s="138">
        <f>SUM(G15)*5%</f>
        <v>2550</v>
      </c>
      <c r="J15" s="39" t="s">
        <v>229</v>
      </c>
    </row>
    <row r="16" spans="1:10" ht="23.25">
      <c r="A16" s="102"/>
      <c r="B16" s="134"/>
      <c r="C16" s="101"/>
      <c r="D16" s="35"/>
      <c r="E16" s="75"/>
      <c r="F16" s="34"/>
      <c r="G16" s="34"/>
      <c r="H16" s="138"/>
      <c r="I16" s="81"/>
      <c r="J16" s="45"/>
    </row>
    <row r="17" spans="1:10" ht="23.25">
      <c r="A17" s="102"/>
      <c r="B17" s="134"/>
      <c r="C17" s="101" t="s">
        <v>185</v>
      </c>
      <c r="D17" s="35" t="s">
        <v>49</v>
      </c>
      <c r="E17" s="75">
        <v>1</v>
      </c>
      <c r="F17" s="34">
        <v>5080</v>
      </c>
      <c r="G17" s="34">
        <f>SUM(F17*6)</f>
        <v>30480</v>
      </c>
      <c r="H17" s="138">
        <f>SUM(G17)*5%</f>
        <v>1524</v>
      </c>
      <c r="I17" s="138">
        <f>SUM(G17)*5%</f>
        <v>1524</v>
      </c>
      <c r="J17" s="39" t="s">
        <v>229</v>
      </c>
    </row>
    <row r="18" spans="1:10" ht="23.25">
      <c r="A18" s="102"/>
      <c r="B18" s="100"/>
      <c r="C18" s="101"/>
      <c r="D18" s="35"/>
      <c r="E18" s="75"/>
      <c r="F18" s="34"/>
      <c r="G18" s="35"/>
      <c r="H18" s="75"/>
      <c r="I18" s="75"/>
      <c r="J18" s="45"/>
    </row>
    <row r="19" spans="1:10" s="28" customFormat="1" ht="23.25">
      <c r="A19" s="322" t="s">
        <v>0</v>
      </c>
      <c r="B19" s="323"/>
      <c r="C19" s="323"/>
      <c r="D19" s="324"/>
      <c r="E19" s="139">
        <f>SUM(E12:E18)</f>
        <v>2</v>
      </c>
      <c r="F19" s="32"/>
      <c r="G19" s="32">
        <f>SUM(G12:G18)</f>
        <v>81480</v>
      </c>
      <c r="H19" s="140">
        <f>SUM(H12:H18)</f>
        <v>4074</v>
      </c>
      <c r="I19" s="32">
        <f>SUM(I12:I18)</f>
        <v>4074</v>
      </c>
      <c r="J19" s="213"/>
    </row>
    <row r="20" spans="1:10" ht="23.25">
      <c r="A20" s="102" t="s">
        <v>50</v>
      </c>
      <c r="B20" s="100"/>
      <c r="C20" s="101"/>
      <c r="D20" s="35"/>
      <c r="E20" s="75"/>
      <c r="F20" s="34"/>
      <c r="G20" s="35"/>
      <c r="H20" s="75"/>
      <c r="I20" s="75"/>
      <c r="J20" s="45"/>
    </row>
    <row r="21" spans="1:10" ht="23.25">
      <c r="A21" s="102"/>
      <c r="B21" s="100"/>
      <c r="C21" s="101"/>
      <c r="D21" s="35"/>
      <c r="E21" s="75"/>
      <c r="F21" s="34"/>
      <c r="G21" s="35"/>
      <c r="H21" s="75"/>
      <c r="I21" s="75"/>
      <c r="J21" s="45"/>
    </row>
    <row r="22" spans="1:10" s="28" customFormat="1" ht="23.25">
      <c r="A22" s="322" t="s">
        <v>0</v>
      </c>
      <c r="B22" s="323"/>
      <c r="C22" s="323"/>
      <c r="D22" s="324"/>
      <c r="E22" s="139"/>
      <c r="F22" s="32"/>
      <c r="G22" s="141"/>
      <c r="H22" s="139"/>
      <c r="I22" s="140"/>
      <c r="J22" s="213"/>
    </row>
    <row r="23" spans="1:10" s="28" customFormat="1" ht="23.25">
      <c r="A23" s="322" t="s">
        <v>25</v>
      </c>
      <c r="B23" s="323"/>
      <c r="C23" s="323"/>
      <c r="D23" s="324"/>
      <c r="E23" s="139">
        <f>SUM(E19:E22)</f>
        <v>2</v>
      </c>
      <c r="F23" s="32">
        <f>SUM(F19:F22)</f>
        <v>0</v>
      </c>
      <c r="G23" s="140">
        <f>SUM(G19,G22)</f>
        <v>81480</v>
      </c>
      <c r="H23" s="140">
        <f>SUM(H19,H22)</f>
        <v>4074</v>
      </c>
      <c r="I23" s="140">
        <f>SUM(I19,I22)</f>
        <v>4074</v>
      </c>
      <c r="J23" s="214"/>
    </row>
    <row r="24" spans="1:2" ht="23.25">
      <c r="A24" s="24"/>
      <c r="B24" s="24" t="s">
        <v>255</v>
      </c>
    </row>
  </sheetData>
  <sheetProtection/>
  <mergeCells count="11">
    <mergeCell ref="A23:D23"/>
    <mergeCell ref="J7:J10"/>
    <mergeCell ref="F8:F10"/>
    <mergeCell ref="A19:D19"/>
    <mergeCell ref="A22:D22"/>
    <mergeCell ref="A1:I1"/>
    <mergeCell ref="A2:I2"/>
    <mergeCell ref="A3:I3"/>
    <mergeCell ref="A7:C10"/>
    <mergeCell ref="D7:D10"/>
    <mergeCell ref="E7:G7"/>
  </mergeCells>
  <printOptions horizontalCentered="1"/>
  <pageMargins left="0.4724409448818898" right="0.5118110236220472" top="0.7480314960629921" bottom="0.6692913385826772" header="0.5118110236220472" footer="0.4330708661417323"/>
  <pageSetup horizontalDpi="600" verticalDpi="600" orientation="landscape" paperSize="9" scale="95" r:id="rId2"/>
  <headerFooter alignWithMargins="0">
    <oddHeader>&amp;Rรด. 03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6" sqref="A6"/>
    </sheetView>
  </sheetViews>
  <sheetFormatPr defaultColWidth="9.140625" defaultRowHeight="21.75"/>
  <cols>
    <col min="1" max="1" width="1.8515625" style="21" customWidth="1"/>
    <col min="2" max="2" width="3.00390625" style="21" customWidth="1"/>
    <col min="3" max="3" width="45.8515625" style="21" customWidth="1"/>
    <col min="4" max="4" width="13.28125" style="20" customWidth="1"/>
    <col min="5" max="5" width="7.8515625" style="20" customWidth="1"/>
    <col min="6" max="6" width="23.28125" style="20" customWidth="1"/>
    <col min="7" max="16384" width="9.140625" style="22" customWidth="1"/>
  </cols>
  <sheetData>
    <row r="1" spans="1:6" ht="23.25">
      <c r="A1" s="315" t="s">
        <v>60</v>
      </c>
      <c r="B1" s="315"/>
      <c r="C1" s="315"/>
      <c r="D1" s="315"/>
      <c r="E1" s="315"/>
      <c r="F1" s="315"/>
    </row>
    <row r="2" spans="1:6" ht="23.25">
      <c r="A2" s="315" t="s">
        <v>16</v>
      </c>
      <c r="B2" s="315"/>
      <c r="C2" s="315"/>
      <c r="D2" s="315"/>
      <c r="E2" s="315"/>
      <c r="F2" s="315"/>
    </row>
    <row r="3" spans="1:6" ht="23.25">
      <c r="A3" s="315" t="s">
        <v>297</v>
      </c>
      <c r="B3" s="315"/>
      <c r="C3" s="315"/>
      <c r="D3" s="315"/>
      <c r="E3" s="315"/>
      <c r="F3" s="315"/>
    </row>
    <row r="4" ht="23.25">
      <c r="A4" s="24" t="s">
        <v>7</v>
      </c>
    </row>
    <row r="5" ht="23.25">
      <c r="A5" s="24" t="s">
        <v>128</v>
      </c>
    </row>
    <row r="6" spans="1:6" ht="23.25">
      <c r="A6" s="274"/>
      <c r="B6" s="24"/>
      <c r="C6" s="24"/>
      <c r="D6" s="27"/>
      <c r="E6" s="27"/>
      <c r="F6" s="27"/>
    </row>
    <row r="7" spans="1:6" ht="20.25" customHeight="1">
      <c r="A7" s="317" t="s">
        <v>17</v>
      </c>
      <c r="B7" s="317"/>
      <c r="C7" s="317"/>
      <c r="D7" s="328" t="s">
        <v>296</v>
      </c>
      <c r="E7" s="328"/>
      <c r="F7" s="328"/>
    </row>
    <row r="8" spans="1:6" ht="20.25" customHeight="1">
      <c r="A8" s="317"/>
      <c r="B8" s="317"/>
      <c r="C8" s="317"/>
      <c r="D8" s="89" t="s">
        <v>18</v>
      </c>
      <c r="E8" s="89" t="s">
        <v>11</v>
      </c>
      <c r="F8" s="89" t="s">
        <v>19</v>
      </c>
    </row>
    <row r="9" spans="1:6" ht="20.25" customHeight="1">
      <c r="A9" s="317"/>
      <c r="B9" s="317"/>
      <c r="C9" s="317"/>
      <c r="D9" s="29"/>
      <c r="E9" s="29" t="s">
        <v>20</v>
      </c>
      <c r="F9" s="30" t="s">
        <v>21</v>
      </c>
    </row>
    <row r="10" spans="1:6" ht="20.25" customHeight="1">
      <c r="A10" s="136" t="s">
        <v>9</v>
      </c>
      <c r="B10" s="137"/>
      <c r="C10" s="137"/>
      <c r="D10" s="90"/>
      <c r="E10" s="90"/>
      <c r="F10" s="91"/>
    </row>
    <row r="11" spans="1:6" ht="23.25">
      <c r="A11" s="102" t="s">
        <v>22</v>
      </c>
      <c r="B11" s="100"/>
      <c r="C11" s="101"/>
      <c r="D11" s="75"/>
      <c r="E11" s="35"/>
      <c r="F11" s="95"/>
    </row>
    <row r="12" spans="1:6" ht="23.25">
      <c r="A12" s="102"/>
      <c r="B12" s="100" t="s">
        <v>47</v>
      </c>
      <c r="C12" s="101"/>
      <c r="D12" s="75"/>
      <c r="E12" s="35"/>
      <c r="F12" s="95"/>
    </row>
    <row r="13" spans="1:6" ht="23.25">
      <c r="A13" s="102"/>
      <c r="B13" s="100"/>
      <c r="C13" s="101" t="s">
        <v>230</v>
      </c>
      <c r="D13" s="81">
        <v>5080</v>
      </c>
      <c r="E13" s="97">
        <v>1</v>
      </c>
      <c r="F13" s="98">
        <f>SUM(D13)*6*5%</f>
        <v>1524</v>
      </c>
    </row>
    <row r="14" spans="1:6" ht="23.25">
      <c r="A14" s="102"/>
      <c r="B14" s="134"/>
      <c r="C14" s="101" t="s">
        <v>186</v>
      </c>
      <c r="D14" s="81">
        <v>8500</v>
      </c>
      <c r="E14" s="97">
        <v>1</v>
      </c>
      <c r="F14" s="98">
        <f>SUM(D14)*6*5%</f>
        <v>2550</v>
      </c>
    </row>
    <row r="15" spans="1:6" ht="23.25">
      <c r="A15" s="102"/>
      <c r="B15" s="134"/>
      <c r="C15" s="101" t="s">
        <v>187</v>
      </c>
      <c r="D15" s="81">
        <v>8500</v>
      </c>
      <c r="E15" s="97">
        <v>1</v>
      </c>
      <c r="F15" s="98">
        <f>SUM(D15)*6*5%</f>
        <v>2550</v>
      </c>
    </row>
    <row r="16" spans="1:6" ht="23.25">
      <c r="A16" s="102"/>
      <c r="B16" s="134"/>
      <c r="C16" s="101"/>
      <c r="D16" s="81"/>
      <c r="E16" s="97"/>
      <c r="F16" s="98"/>
    </row>
    <row r="17" spans="1:6" ht="23.25">
      <c r="A17" s="102"/>
      <c r="B17" s="134"/>
      <c r="C17" s="101"/>
      <c r="D17" s="81"/>
      <c r="E17" s="97"/>
      <c r="F17" s="98"/>
    </row>
    <row r="18" spans="1:6" ht="23.25">
      <c r="A18" s="102"/>
      <c r="B18" s="134"/>
      <c r="C18" s="101"/>
      <c r="D18" s="81"/>
      <c r="E18" s="97"/>
      <c r="F18" s="98"/>
    </row>
    <row r="19" spans="1:6" ht="23.25">
      <c r="A19" s="102"/>
      <c r="B19" s="134"/>
      <c r="C19" s="101"/>
      <c r="D19" s="81"/>
      <c r="E19" s="97"/>
      <c r="F19" s="98"/>
    </row>
    <row r="20" spans="1:6" ht="23.25">
      <c r="A20" s="102"/>
      <c r="B20" s="134"/>
      <c r="C20" s="101"/>
      <c r="D20" s="99"/>
      <c r="E20" s="99"/>
      <c r="F20" s="99"/>
    </row>
    <row r="21" spans="1:6" s="28" customFormat="1" ht="23.25">
      <c r="A21" s="322" t="s">
        <v>0</v>
      </c>
      <c r="B21" s="323"/>
      <c r="C21" s="323"/>
      <c r="D21" s="324"/>
      <c r="E21" s="32">
        <f>SUM(E13:E15)</f>
        <v>3</v>
      </c>
      <c r="F21" s="32">
        <f>SUM(F14:F15)</f>
        <v>5100</v>
      </c>
    </row>
    <row r="22" spans="1:6" ht="23.25">
      <c r="A22" s="102" t="s">
        <v>22</v>
      </c>
      <c r="B22" s="100"/>
      <c r="C22" s="101"/>
      <c r="D22" s="75"/>
      <c r="E22" s="35"/>
      <c r="F22" s="35"/>
    </row>
    <row r="23" spans="1:6" ht="23.25">
      <c r="A23" s="102"/>
      <c r="B23" s="100" t="s">
        <v>23</v>
      </c>
      <c r="C23" s="101"/>
      <c r="D23" s="75"/>
      <c r="E23" s="35"/>
      <c r="F23" s="35"/>
    </row>
    <row r="24" spans="1:6" ht="23.25">
      <c r="A24" s="102"/>
      <c r="B24" s="100"/>
      <c r="C24" s="101" t="s">
        <v>24</v>
      </c>
      <c r="D24" s="81">
        <v>12920</v>
      </c>
      <c r="E24" s="97">
        <v>2</v>
      </c>
      <c r="F24" s="98">
        <f>SUM(D24)*2*6*5%</f>
        <v>7752</v>
      </c>
    </row>
    <row r="25" spans="1:6" ht="23.25">
      <c r="A25" s="102"/>
      <c r="B25" s="100"/>
      <c r="C25" s="101"/>
      <c r="D25" s="81"/>
      <c r="E25" s="97"/>
      <c r="F25" s="98"/>
    </row>
    <row r="26" spans="1:6" ht="23.25">
      <c r="A26" s="102"/>
      <c r="B26" s="100"/>
      <c r="C26" s="101"/>
      <c r="D26" s="81"/>
      <c r="E26" s="97"/>
      <c r="F26" s="98"/>
    </row>
    <row r="27" spans="1:6" ht="23.25">
      <c r="A27" s="102"/>
      <c r="B27" s="100"/>
      <c r="C27" s="101"/>
      <c r="D27" s="81"/>
      <c r="E27" s="97"/>
      <c r="F27" s="98"/>
    </row>
    <row r="28" spans="1:6" ht="23.25">
      <c r="A28" s="102"/>
      <c r="B28" s="100"/>
      <c r="C28" s="101"/>
      <c r="D28" s="81"/>
      <c r="E28" s="97"/>
      <c r="F28" s="98"/>
    </row>
    <row r="29" spans="1:6" ht="23.25">
      <c r="A29" s="102"/>
      <c r="B29" s="22"/>
      <c r="C29" s="103"/>
      <c r="D29" s="99"/>
      <c r="E29" s="99"/>
      <c r="F29" s="99"/>
    </row>
    <row r="30" spans="1:6" s="28" customFormat="1" ht="23.25">
      <c r="A30" s="322" t="s">
        <v>0</v>
      </c>
      <c r="B30" s="323"/>
      <c r="C30" s="323"/>
      <c r="D30" s="324"/>
      <c r="E30" s="32">
        <f>SUM(E24)</f>
        <v>2</v>
      </c>
      <c r="F30" s="32">
        <f>SUM(F24)</f>
        <v>7752</v>
      </c>
    </row>
    <row r="31" spans="1:6" ht="23.25">
      <c r="A31" s="322" t="s">
        <v>25</v>
      </c>
      <c r="B31" s="323"/>
      <c r="C31" s="323"/>
      <c r="D31" s="324"/>
      <c r="E31" s="32">
        <f>SUM(E21,E30)</f>
        <v>5</v>
      </c>
      <c r="F31" s="32">
        <f>SUM(F21,F30)</f>
        <v>12852</v>
      </c>
    </row>
  </sheetData>
  <sheetProtection/>
  <mergeCells count="8">
    <mergeCell ref="A21:D21"/>
    <mergeCell ref="A30:D30"/>
    <mergeCell ref="A31:D31"/>
    <mergeCell ref="A1:F1"/>
    <mergeCell ref="A2:F2"/>
    <mergeCell ref="A3:F3"/>
    <mergeCell ref="A7:C9"/>
    <mergeCell ref="D7:F7"/>
  </mergeCells>
  <printOptions horizontalCentered="1"/>
  <pageMargins left="0.4330708661417323" right="0.4724409448818898" top="0.984251968503937" bottom="0.984251968503937" header="0.5118110236220472" footer="0.5118110236220472"/>
  <pageSetup horizontalDpi="600" verticalDpi="600" orientation="portrait" paperSize="9" r:id="rId2"/>
  <headerFooter alignWithMargins="0">
    <oddHeader>&amp;Rรด.03(1)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6" sqref="A6"/>
    </sheetView>
  </sheetViews>
  <sheetFormatPr defaultColWidth="9.140625" defaultRowHeight="21.75"/>
  <cols>
    <col min="1" max="1" width="35.00390625" style="21" customWidth="1"/>
    <col min="2" max="2" width="9.57421875" style="20" customWidth="1"/>
    <col min="3" max="3" width="10.7109375" style="20" customWidth="1"/>
    <col min="4" max="4" width="12.7109375" style="20" customWidth="1"/>
    <col min="5" max="5" width="31.140625" style="20" customWidth="1"/>
    <col min="6" max="10" width="9.140625" style="20" customWidth="1"/>
    <col min="11" max="12" width="9.140625" style="21" customWidth="1"/>
    <col min="13" max="16384" width="9.140625" style="22" customWidth="1"/>
  </cols>
  <sheetData>
    <row r="1" spans="1:5" ht="23.25">
      <c r="A1" s="315" t="s">
        <v>69</v>
      </c>
      <c r="B1" s="315"/>
      <c r="C1" s="315"/>
      <c r="D1" s="315"/>
      <c r="E1" s="315"/>
    </row>
    <row r="2" spans="1:5" ht="23.25">
      <c r="A2" s="315" t="s">
        <v>298</v>
      </c>
      <c r="B2" s="315"/>
      <c r="C2" s="315"/>
      <c r="D2" s="315"/>
      <c r="E2" s="315"/>
    </row>
    <row r="3" spans="1:5" ht="23.25">
      <c r="A3" s="315" t="s">
        <v>41</v>
      </c>
      <c r="B3" s="315"/>
      <c r="C3" s="315"/>
      <c r="D3" s="315"/>
      <c r="E3" s="315"/>
    </row>
    <row r="4" spans="1:5" ht="23.25">
      <c r="A4" s="3" t="s">
        <v>7</v>
      </c>
      <c r="B4" s="1"/>
      <c r="C4" s="1"/>
      <c r="D4" s="1"/>
      <c r="E4" s="1"/>
    </row>
    <row r="5" ht="23.25">
      <c r="A5" s="24" t="s">
        <v>128</v>
      </c>
    </row>
    <row r="6" spans="1:5" ht="23.25" customHeight="1">
      <c r="A6" s="272"/>
      <c r="E6" s="25" t="s">
        <v>14</v>
      </c>
    </row>
    <row r="7" spans="1:5" ht="23.25" customHeight="1">
      <c r="A7" s="318" t="s">
        <v>17</v>
      </c>
      <c r="B7" s="69" t="s">
        <v>70</v>
      </c>
      <c r="C7" s="69" t="s">
        <v>71</v>
      </c>
      <c r="D7" s="318" t="s">
        <v>0</v>
      </c>
      <c r="E7" s="318" t="s">
        <v>72</v>
      </c>
    </row>
    <row r="8" spans="1:5" ht="23.25">
      <c r="A8" s="329"/>
      <c r="B8" s="70" t="s">
        <v>73</v>
      </c>
      <c r="C8" s="70" t="s">
        <v>74</v>
      </c>
      <c r="D8" s="329"/>
      <c r="E8" s="329"/>
    </row>
    <row r="9" spans="1:5" ht="23.25">
      <c r="A9" s="71" t="s">
        <v>1</v>
      </c>
      <c r="B9" s="72">
        <f>SUM(B11,B24)</f>
        <v>4</v>
      </c>
      <c r="C9" s="73"/>
      <c r="D9" s="74">
        <f>SUM(D11,D24)</f>
        <v>2002800</v>
      </c>
      <c r="E9" s="73"/>
    </row>
    <row r="10" spans="1:5" ht="23.25">
      <c r="A10" s="33" t="s">
        <v>75</v>
      </c>
      <c r="B10" s="75"/>
      <c r="C10" s="76"/>
      <c r="D10" s="77"/>
      <c r="E10" s="35"/>
    </row>
    <row r="11" spans="1:5" ht="23.25">
      <c r="A11" s="44" t="s">
        <v>76</v>
      </c>
      <c r="B11" s="78">
        <f>SUM(B12)</f>
        <v>3</v>
      </c>
      <c r="C11" s="79"/>
      <c r="D11" s="78">
        <f>SUM(D12)</f>
        <v>502800</v>
      </c>
      <c r="E11" s="35"/>
    </row>
    <row r="12" spans="1:5" ht="23.25">
      <c r="A12" s="44" t="s">
        <v>77</v>
      </c>
      <c r="B12" s="78">
        <f>SUM(B13,B18)</f>
        <v>3</v>
      </c>
      <c r="C12" s="79"/>
      <c r="D12" s="78">
        <f>SUM(D13,D18)</f>
        <v>502800</v>
      </c>
      <c r="E12" s="35"/>
    </row>
    <row r="13" spans="1:5" ht="23.25">
      <c r="A13" s="44" t="s">
        <v>256</v>
      </c>
      <c r="B13" s="78">
        <f>SUM(B14:B16)</f>
        <v>2</v>
      </c>
      <c r="C13" s="79"/>
      <c r="D13" s="78">
        <f>SUM(D14:D16)</f>
        <v>2800</v>
      </c>
      <c r="E13" s="35"/>
    </row>
    <row r="14" spans="1:5" ht="23.25">
      <c r="A14" s="80" t="s">
        <v>78</v>
      </c>
      <c r="B14" s="81">
        <v>2</v>
      </c>
      <c r="C14" s="79">
        <v>1400</v>
      </c>
      <c r="D14" s="82">
        <f>SUM(B14*C14)</f>
        <v>2800</v>
      </c>
      <c r="E14" s="60" t="s">
        <v>117</v>
      </c>
    </row>
    <row r="15" spans="1:5" ht="23.25">
      <c r="A15" s="38"/>
      <c r="B15" s="75"/>
      <c r="C15" s="79"/>
      <c r="D15" s="78"/>
      <c r="E15" s="60" t="s">
        <v>118</v>
      </c>
    </row>
    <row r="16" spans="1:5" ht="23.25">
      <c r="A16" s="80" t="s">
        <v>79</v>
      </c>
      <c r="B16" s="75"/>
      <c r="C16" s="79"/>
      <c r="D16" s="78"/>
      <c r="E16" s="39"/>
    </row>
    <row r="17" spans="1:5" ht="23.25">
      <c r="A17" s="80"/>
      <c r="B17" s="75"/>
      <c r="C17" s="79"/>
      <c r="D17" s="78"/>
      <c r="E17" s="39"/>
    </row>
    <row r="18" spans="1:5" ht="23.25">
      <c r="A18" s="44" t="s">
        <v>257</v>
      </c>
      <c r="B18" s="78">
        <f>SUM(B19:B22)</f>
        <v>1</v>
      </c>
      <c r="C18" s="79"/>
      <c r="D18" s="78">
        <f>SUM(D19:D22)</f>
        <v>500000</v>
      </c>
      <c r="E18" s="39"/>
    </row>
    <row r="19" spans="1:5" ht="23.25">
      <c r="A19" s="80" t="s">
        <v>80</v>
      </c>
      <c r="B19" s="81">
        <v>1</v>
      </c>
      <c r="C19" s="79">
        <v>500000</v>
      </c>
      <c r="D19" s="78">
        <f>SUM(B19*C19)</f>
        <v>500000</v>
      </c>
      <c r="E19" s="60" t="s">
        <v>117</v>
      </c>
    </row>
    <row r="20" spans="1:5" ht="23.25">
      <c r="A20" s="80"/>
      <c r="B20" s="75"/>
      <c r="C20" s="79"/>
      <c r="D20" s="78"/>
      <c r="E20" s="60" t="s">
        <v>118</v>
      </c>
    </row>
    <row r="21" spans="1:5" ht="23.25">
      <c r="A21" s="80"/>
      <c r="B21" s="75"/>
      <c r="C21" s="79"/>
      <c r="D21" s="78"/>
      <c r="E21" s="39"/>
    </row>
    <row r="22" spans="1:5" ht="23.25">
      <c r="A22" s="80" t="s">
        <v>79</v>
      </c>
      <c r="B22" s="75"/>
      <c r="C22" s="79"/>
      <c r="D22" s="78"/>
      <c r="E22" s="35"/>
    </row>
    <row r="23" spans="1:5" ht="23.25">
      <c r="A23" s="80"/>
      <c r="B23" s="75"/>
      <c r="C23" s="79"/>
      <c r="D23" s="78"/>
      <c r="E23" s="35"/>
    </row>
    <row r="24" spans="1:5" ht="23.25">
      <c r="A24" s="44" t="s">
        <v>81</v>
      </c>
      <c r="B24" s="78">
        <f>SUM(B25)</f>
        <v>1</v>
      </c>
      <c r="C24" s="79"/>
      <c r="D24" s="78">
        <f>SUM(D25)</f>
        <v>1500000</v>
      </c>
      <c r="E24" s="35"/>
    </row>
    <row r="25" spans="1:5" ht="23.25">
      <c r="A25" s="44" t="s">
        <v>82</v>
      </c>
      <c r="B25" s="83">
        <f>SUM(B26,B29)</f>
        <v>1</v>
      </c>
      <c r="C25" s="79"/>
      <c r="D25" s="83">
        <f>SUM(D26,D29)</f>
        <v>1500000</v>
      </c>
      <c r="E25" s="35"/>
    </row>
    <row r="26" spans="1:5" ht="23.25">
      <c r="A26" s="44" t="s">
        <v>256</v>
      </c>
      <c r="B26" s="78">
        <f>SUM(B27)</f>
        <v>1</v>
      </c>
      <c r="C26" s="79"/>
      <c r="D26" s="78">
        <f>SUM(D27)</f>
        <v>1500000</v>
      </c>
      <c r="E26" s="35"/>
    </row>
    <row r="27" spans="1:5" ht="23.25">
      <c r="A27" s="80" t="s">
        <v>258</v>
      </c>
      <c r="B27" s="75">
        <v>1</v>
      </c>
      <c r="C27" s="79">
        <v>1500000</v>
      </c>
      <c r="D27" s="79">
        <v>1500000</v>
      </c>
      <c r="E27" s="35"/>
    </row>
    <row r="28" spans="1:5" ht="23.25">
      <c r="A28" s="80"/>
      <c r="B28" s="75"/>
      <c r="C28" s="79"/>
      <c r="D28" s="78"/>
      <c r="E28" s="35"/>
    </row>
    <row r="29" spans="1:5" ht="23.25">
      <c r="A29" s="44" t="s">
        <v>257</v>
      </c>
      <c r="B29" s="78">
        <f>SUM(B30)</f>
        <v>0</v>
      </c>
      <c r="C29" s="79"/>
      <c r="D29" s="78">
        <f>SUM(D30)</f>
        <v>0</v>
      </c>
      <c r="E29" s="35"/>
    </row>
    <row r="30" spans="1:5" ht="23.25">
      <c r="A30" s="80" t="s">
        <v>83</v>
      </c>
      <c r="B30" s="75"/>
      <c r="C30" s="79"/>
      <c r="D30" s="78"/>
      <c r="E30" s="35"/>
    </row>
    <row r="31" spans="1:5" ht="23.25">
      <c r="A31" s="80"/>
      <c r="B31" s="75"/>
      <c r="C31" s="79"/>
      <c r="D31" s="78"/>
      <c r="E31" s="35"/>
    </row>
    <row r="32" spans="1:5" ht="23.25">
      <c r="A32" s="84"/>
      <c r="B32" s="85"/>
      <c r="C32" s="86"/>
      <c r="D32" s="87"/>
      <c r="E32" s="42"/>
    </row>
    <row r="33" ht="23.25">
      <c r="A33" s="88"/>
    </row>
    <row r="34" ht="23.25">
      <c r="A34" s="88"/>
    </row>
    <row r="35" ht="23.25">
      <c r="A35" s="88"/>
    </row>
    <row r="36" ht="23.25">
      <c r="A36" s="88"/>
    </row>
    <row r="37" ht="23.25">
      <c r="A37" s="88"/>
    </row>
    <row r="38" ht="23.25">
      <c r="A38" s="88"/>
    </row>
    <row r="39" ht="23.25">
      <c r="A39" s="88"/>
    </row>
    <row r="40" ht="23.25">
      <c r="A40" s="88"/>
    </row>
    <row r="41" ht="23.25">
      <c r="A41" s="88"/>
    </row>
    <row r="42" ht="23.25">
      <c r="A42" s="88"/>
    </row>
    <row r="43" ht="23.25">
      <c r="A43" s="88"/>
    </row>
    <row r="44" ht="23.25">
      <c r="A44" s="88"/>
    </row>
    <row r="45" ht="23.25">
      <c r="A45" s="88"/>
    </row>
    <row r="46" ht="23.25">
      <c r="A46" s="88"/>
    </row>
    <row r="47" ht="23.25">
      <c r="A47" s="88"/>
    </row>
    <row r="48" ht="23.25">
      <c r="A48" s="88"/>
    </row>
    <row r="49" ht="23.25">
      <c r="A49" s="88"/>
    </row>
    <row r="50" ht="23.25">
      <c r="A50" s="88"/>
    </row>
    <row r="51" ht="23.25">
      <c r="A51" s="88"/>
    </row>
    <row r="52" ht="23.25">
      <c r="A52" s="88"/>
    </row>
    <row r="53" ht="23.25">
      <c r="A53" s="88"/>
    </row>
    <row r="54" ht="23.25">
      <c r="A54" s="88"/>
    </row>
    <row r="55" ht="23.25">
      <c r="A55" s="88"/>
    </row>
    <row r="56" ht="23.25">
      <c r="A56" s="88"/>
    </row>
    <row r="57" ht="23.25">
      <c r="A57" s="88"/>
    </row>
    <row r="58" ht="23.25">
      <c r="A58" s="88"/>
    </row>
    <row r="59" ht="23.25">
      <c r="A59" s="88"/>
    </row>
    <row r="60" ht="23.25">
      <c r="A60" s="88"/>
    </row>
    <row r="61" ht="23.25">
      <c r="A61" s="88"/>
    </row>
    <row r="62" ht="23.25">
      <c r="A62" s="88"/>
    </row>
    <row r="63" ht="23.25">
      <c r="A63" s="88"/>
    </row>
    <row r="64" ht="23.25">
      <c r="A64" s="88"/>
    </row>
    <row r="65" ht="23.25">
      <c r="A65" s="88"/>
    </row>
    <row r="66" ht="23.25">
      <c r="A66" s="88"/>
    </row>
    <row r="67" ht="23.25">
      <c r="A67" s="88"/>
    </row>
    <row r="68" ht="23.25">
      <c r="A68" s="88"/>
    </row>
    <row r="69" ht="23.25">
      <c r="A69" s="88"/>
    </row>
    <row r="70" ht="23.25">
      <c r="A70" s="88"/>
    </row>
    <row r="71" ht="23.25">
      <c r="A71" s="88"/>
    </row>
    <row r="72" ht="23.25">
      <c r="A72" s="88"/>
    </row>
    <row r="73" ht="23.25">
      <c r="A73" s="88"/>
    </row>
    <row r="74" ht="23.25">
      <c r="A74" s="88"/>
    </row>
    <row r="75" ht="23.25">
      <c r="A75" s="88"/>
    </row>
    <row r="76" ht="23.25">
      <c r="A76" s="88"/>
    </row>
    <row r="77" ht="23.25">
      <c r="A77" s="88"/>
    </row>
    <row r="78" ht="23.25">
      <c r="A78" s="88"/>
    </row>
    <row r="79" ht="23.25">
      <c r="A79" s="88"/>
    </row>
    <row r="80" ht="23.25">
      <c r="A80" s="88"/>
    </row>
    <row r="81" ht="23.25">
      <c r="A81" s="88"/>
    </row>
    <row r="82" ht="23.25">
      <c r="A82" s="88"/>
    </row>
    <row r="83" ht="23.25">
      <c r="A83" s="88"/>
    </row>
    <row r="84" ht="23.25">
      <c r="A84" s="88"/>
    </row>
    <row r="85" ht="23.25">
      <c r="A85" s="88"/>
    </row>
    <row r="86" ht="23.25">
      <c r="A86" s="88"/>
    </row>
    <row r="87" ht="23.25">
      <c r="A87" s="88"/>
    </row>
    <row r="88" ht="23.25">
      <c r="A88" s="88"/>
    </row>
    <row r="89" ht="23.25">
      <c r="A89" s="88"/>
    </row>
    <row r="90" ht="23.25">
      <c r="A90" s="88"/>
    </row>
    <row r="91" ht="23.25">
      <c r="A91" s="88"/>
    </row>
    <row r="92" ht="23.25">
      <c r="A92" s="88"/>
    </row>
    <row r="93" ht="23.25">
      <c r="A93" s="88"/>
    </row>
    <row r="94" ht="23.25">
      <c r="A94" s="88"/>
    </row>
    <row r="95" ht="23.25">
      <c r="A95" s="88"/>
    </row>
  </sheetData>
  <sheetProtection/>
  <mergeCells count="6">
    <mergeCell ref="A1:E1"/>
    <mergeCell ref="A2:E2"/>
    <mergeCell ref="A3:E3"/>
    <mergeCell ref="A7:A8"/>
    <mergeCell ref="D7:D8"/>
    <mergeCell ref="E7:E8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r:id="rId2"/>
  <headerFooter alignWithMargins="0">
    <oddHeader>&amp;Rรด.04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25">
      <selection activeCell="A6" sqref="A6"/>
    </sheetView>
  </sheetViews>
  <sheetFormatPr defaultColWidth="9.140625" defaultRowHeight="21.75"/>
  <cols>
    <col min="1" max="1" width="39.28125" style="8" customWidth="1"/>
    <col min="2" max="2" width="26.8515625" style="8" customWidth="1"/>
    <col min="3" max="3" width="11.7109375" style="49" customWidth="1"/>
    <col min="4" max="4" width="31.140625" style="49" customWidth="1"/>
    <col min="5" max="16384" width="9.140625" style="2" customWidth="1"/>
  </cols>
  <sheetData>
    <row r="1" spans="1:4" ht="21">
      <c r="A1" s="302" t="s">
        <v>84</v>
      </c>
      <c r="B1" s="302"/>
      <c r="C1" s="302"/>
      <c r="D1" s="302"/>
    </row>
    <row r="2" spans="1:4" ht="21">
      <c r="A2" s="302" t="s">
        <v>297</v>
      </c>
      <c r="B2" s="302"/>
      <c r="C2" s="302"/>
      <c r="D2" s="302"/>
    </row>
    <row r="3" spans="1:4" ht="21">
      <c r="A3" s="302" t="s">
        <v>44</v>
      </c>
      <c r="B3" s="302"/>
      <c r="C3" s="302"/>
      <c r="D3" s="302"/>
    </row>
    <row r="4" spans="1:4" ht="21">
      <c r="A4" s="47" t="s">
        <v>7</v>
      </c>
      <c r="B4" s="46"/>
      <c r="C4" s="46"/>
      <c r="D4" s="46"/>
    </row>
    <row r="5" spans="1:2" ht="21">
      <c r="A5" s="48" t="s">
        <v>128</v>
      </c>
      <c r="B5" s="48"/>
    </row>
    <row r="6" spans="1:4" ht="23.25" customHeight="1">
      <c r="A6" s="273"/>
      <c r="D6" s="25" t="s">
        <v>14</v>
      </c>
    </row>
    <row r="7" spans="1:4" ht="23.25" customHeight="1">
      <c r="A7" s="330" t="s">
        <v>17</v>
      </c>
      <c r="B7" s="330" t="s">
        <v>10</v>
      </c>
      <c r="C7" s="330" t="s">
        <v>0</v>
      </c>
      <c r="D7" s="330" t="s">
        <v>72</v>
      </c>
    </row>
    <row r="8" spans="1:4" ht="21">
      <c r="A8" s="331"/>
      <c r="B8" s="331"/>
      <c r="C8" s="331"/>
      <c r="D8" s="331"/>
    </row>
    <row r="9" spans="1:4" ht="21">
      <c r="A9" s="6" t="s">
        <v>1</v>
      </c>
      <c r="B9" s="4"/>
      <c r="C9" s="50">
        <f>SUM(C11,C26)</f>
        <v>20400000</v>
      </c>
      <c r="D9" s="215"/>
    </row>
    <row r="10" spans="1:4" ht="21">
      <c r="A10" s="51" t="s">
        <v>75</v>
      </c>
      <c r="B10" s="52"/>
      <c r="C10" s="53"/>
      <c r="D10" s="54"/>
    </row>
    <row r="11" spans="1:4" ht="21">
      <c r="A11" s="55" t="s">
        <v>76</v>
      </c>
      <c r="B11" s="56"/>
      <c r="C11" s="57">
        <f>SUM(C12)</f>
        <v>20400000</v>
      </c>
      <c r="D11" s="54"/>
    </row>
    <row r="12" spans="1:4" ht="21">
      <c r="A12" s="55" t="s">
        <v>77</v>
      </c>
      <c r="B12" s="56"/>
      <c r="C12" s="57">
        <f>SUM(C13,C17)</f>
        <v>20400000</v>
      </c>
      <c r="D12" s="54"/>
    </row>
    <row r="13" spans="1:4" ht="21">
      <c r="A13" s="55" t="s">
        <v>259</v>
      </c>
      <c r="B13" s="56"/>
      <c r="C13" s="57">
        <f>SUM(C14:C15)</f>
        <v>300000</v>
      </c>
      <c r="D13" s="54"/>
    </row>
    <row r="14" spans="1:4" ht="23.25">
      <c r="A14" s="58"/>
      <c r="B14" s="59" t="s">
        <v>85</v>
      </c>
      <c r="C14" s="57">
        <v>300000</v>
      </c>
      <c r="D14" s="60" t="s">
        <v>117</v>
      </c>
    </row>
    <row r="15" spans="1:4" ht="23.25">
      <c r="A15" s="58"/>
      <c r="B15" s="61" t="s">
        <v>86</v>
      </c>
      <c r="C15" s="57"/>
      <c r="D15" s="60" t="s">
        <v>118</v>
      </c>
    </row>
    <row r="16" spans="1:4" ht="21">
      <c r="A16" s="61"/>
      <c r="B16" s="62" t="s">
        <v>87</v>
      </c>
      <c r="C16" s="57"/>
      <c r="D16" s="63"/>
    </row>
    <row r="17" spans="1:4" ht="21">
      <c r="A17" s="55" t="s">
        <v>260</v>
      </c>
      <c r="B17" s="5"/>
      <c r="C17" s="57">
        <f>SUM(C18:C22)</f>
        <v>20100000</v>
      </c>
      <c r="D17" s="54"/>
    </row>
    <row r="18" spans="1:4" ht="21">
      <c r="A18" s="5"/>
      <c r="B18" s="62" t="s">
        <v>89</v>
      </c>
      <c r="C18" s="64">
        <v>10100000</v>
      </c>
      <c r="D18" s="63"/>
    </row>
    <row r="19" spans="1:4" ht="21">
      <c r="A19" s="58"/>
      <c r="B19" s="61" t="s">
        <v>90</v>
      </c>
      <c r="C19" s="57"/>
      <c r="D19" s="63"/>
    </row>
    <row r="20" spans="1:4" ht="21">
      <c r="A20" s="61"/>
      <c r="B20" s="62"/>
      <c r="C20" s="57"/>
      <c r="D20" s="63"/>
    </row>
    <row r="21" spans="1:4" ht="21">
      <c r="A21" s="61"/>
      <c r="B21" s="62"/>
      <c r="C21" s="57"/>
      <c r="D21" s="63"/>
    </row>
    <row r="22" spans="1:4" ht="21">
      <c r="A22" s="61"/>
      <c r="B22" s="62" t="s">
        <v>94</v>
      </c>
      <c r="C22" s="64">
        <v>10000000</v>
      </c>
      <c r="D22" s="63"/>
    </row>
    <row r="23" spans="1:4" ht="21">
      <c r="A23" s="61"/>
      <c r="B23" s="62"/>
      <c r="C23" s="64"/>
      <c r="D23" s="63"/>
    </row>
    <row r="24" spans="1:4" ht="21">
      <c r="A24" s="61"/>
      <c r="B24" s="62"/>
      <c r="C24" s="57"/>
      <c r="D24" s="63"/>
    </row>
    <row r="25" spans="1:4" ht="21">
      <c r="A25" s="61"/>
      <c r="B25" s="62"/>
      <c r="C25" s="57"/>
      <c r="D25" s="63"/>
    </row>
    <row r="26" spans="1:4" ht="21">
      <c r="A26" s="55" t="s">
        <v>81</v>
      </c>
      <c r="B26" s="62"/>
      <c r="C26" s="57">
        <f>SUM(C27)</f>
        <v>0</v>
      </c>
      <c r="D26" s="63" t="s">
        <v>88</v>
      </c>
    </row>
    <row r="27" spans="1:4" ht="21">
      <c r="A27" s="55" t="s">
        <v>91</v>
      </c>
      <c r="B27" s="62"/>
      <c r="C27" s="57">
        <f>SUM(C28,C31)</f>
        <v>0</v>
      </c>
      <c r="D27" s="63"/>
    </row>
    <row r="28" spans="1:4" ht="21">
      <c r="A28" s="55" t="s">
        <v>259</v>
      </c>
      <c r="B28" s="62"/>
      <c r="C28" s="57">
        <f>SUM(C29:C30)</f>
        <v>0</v>
      </c>
      <c r="D28" s="63"/>
    </row>
    <row r="29" spans="1:4" ht="21">
      <c r="A29" s="61"/>
      <c r="B29" s="62" t="s">
        <v>92</v>
      </c>
      <c r="C29" s="57"/>
      <c r="D29" s="63"/>
    </row>
    <row r="30" spans="1:4" ht="21">
      <c r="A30" s="61"/>
      <c r="B30" s="62" t="s">
        <v>93</v>
      </c>
      <c r="C30" s="57"/>
      <c r="D30" s="63"/>
    </row>
    <row r="31" spans="1:4" ht="21">
      <c r="A31" s="55" t="s">
        <v>260</v>
      </c>
      <c r="B31" s="62"/>
      <c r="C31" s="57">
        <f>SUM(C32:C33)</f>
        <v>0</v>
      </c>
      <c r="D31" s="54"/>
    </row>
    <row r="32" spans="1:4" ht="21">
      <c r="A32" s="61"/>
      <c r="B32" s="62" t="s">
        <v>92</v>
      </c>
      <c r="C32" s="57"/>
      <c r="D32" s="54"/>
    </row>
    <row r="33" spans="1:4" ht="21">
      <c r="A33" s="65"/>
      <c r="B33" s="66" t="s">
        <v>93</v>
      </c>
      <c r="C33" s="67"/>
      <c r="D33" s="68"/>
    </row>
    <row r="34" ht="21">
      <c r="A34" s="48" t="s">
        <v>115</v>
      </c>
    </row>
    <row r="35" ht="21">
      <c r="A35" s="48" t="s">
        <v>116</v>
      </c>
    </row>
  </sheetData>
  <sheetProtection/>
  <mergeCells count="7">
    <mergeCell ref="A1:D1"/>
    <mergeCell ref="A2:D2"/>
    <mergeCell ref="A3:D3"/>
    <mergeCell ref="A7:A8"/>
    <mergeCell ref="B7:B8"/>
    <mergeCell ref="C7:C8"/>
    <mergeCell ref="D7:D8"/>
  </mergeCells>
  <printOptions/>
  <pageMargins left="0.31496062992125984" right="0.35433070866141736" top="0.984251968503937" bottom="0.984251968503937" header="0.5118110236220472" footer="0.5118110236220472"/>
  <pageSetup horizontalDpi="600" verticalDpi="600" orientation="portrait" paperSize="9" scale="95" r:id="rId2"/>
  <headerFooter alignWithMargins="0">
    <oddHeader>&amp;Rรด.04(1)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9">
      <selection activeCell="A30" sqref="A30"/>
    </sheetView>
  </sheetViews>
  <sheetFormatPr defaultColWidth="9.140625" defaultRowHeight="21.75"/>
  <cols>
    <col min="1" max="1" width="42.421875" style="21" customWidth="1"/>
    <col min="2" max="2" width="15.7109375" style="20" customWidth="1"/>
    <col min="3" max="3" width="38.421875" style="20" customWidth="1"/>
    <col min="4" max="16384" width="9.140625" style="22" customWidth="1"/>
  </cols>
  <sheetData>
    <row r="1" spans="1:3" ht="23.25">
      <c r="A1" s="332" t="s">
        <v>27</v>
      </c>
      <c r="B1" s="332"/>
      <c r="C1" s="332"/>
    </row>
    <row r="2" spans="1:3" ht="23.25">
      <c r="A2" s="315" t="s">
        <v>297</v>
      </c>
      <c r="B2" s="315"/>
      <c r="C2" s="315"/>
    </row>
    <row r="3" spans="1:3" ht="23.25">
      <c r="A3" s="332" t="s">
        <v>95</v>
      </c>
      <c r="B3" s="332"/>
      <c r="C3" s="332"/>
    </row>
    <row r="4" spans="1:3" ht="23.25">
      <c r="A4" s="23" t="s">
        <v>7</v>
      </c>
      <c r="B4" s="19"/>
      <c r="C4" s="19"/>
    </row>
    <row r="5" ht="23.25">
      <c r="A5" s="24" t="s">
        <v>128</v>
      </c>
    </row>
    <row r="6" spans="1:3" ht="23.25" customHeight="1">
      <c r="A6" s="272"/>
      <c r="C6" s="43"/>
    </row>
    <row r="7" spans="1:3" s="28" customFormat="1" ht="22.5" customHeight="1">
      <c r="A7" s="318" t="s">
        <v>96</v>
      </c>
      <c r="B7" s="26" t="s">
        <v>244</v>
      </c>
      <c r="C7" s="333" t="s">
        <v>72</v>
      </c>
    </row>
    <row r="8" spans="1:3" ht="23.25">
      <c r="A8" s="329"/>
      <c r="B8" s="30" t="s">
        <v>299</v>
      </c>
      <c r="C8" s="334"/>
    </row>
    <row r="9" spans="1:3" ht="23.25">
      <c r="A9" s="31" t="s">
        <v>1</v>
      </c>
      <c r="B9" s="32">
        <f>SUM(B11,B22)</f>
        <v>2200000</v>
      </c>
      <c r="C9" s="216"/>
    </row>
    <row r="10" spans="1:3" ht="23.25">
      <c r="A10" s="33" t="s">
        <v>75</v>
      </c>
      <c r="B10" s="34"/>
      <c r="C10" s="35"/>
    </row>
    <row r="11" spans="1:3" ht="23.25">
      <c r="A11" s="44" t="s">
        <v>76</v>
      </c>
      <c r="B11" s="37">
        <f>SUM(B12)</f>
        <v>2200000</v>
      </c>
      <c r="C11" s="35"/>
    </row>
    <row r="12" spans="1:3" ht="23.25">
      <c r="A12" s="44" t="s">
        <v>97</v>
      </c>
      <c r="B12" s="37">
        <f>SUM(B13,B18)</f>
        <v>2200000</v>
      </c>
      <c r="C12" s="35"/>
    </row>
    <row r="13" spans="1:3" ht="23.25">
      <c r="A13" s="44" t="s">
        <v>126</v>
      </c>
      <c r="B13" s="37">
        <f>SUM(B14)</f>
        <v>1700000</v>
      </c>
      <c r="C13" s="35"/>
    </row>
    <row r="14" spans="1:3" ht="23.25">
      <c r="A14" s="36" t="s">
        <v>99</v>
      </c>
      <c r="B14" s="37">
        <f>SUM(B15:B21)</f>
        <v>1700000</v>
      </c>
      <c r="C14" s="35"/>
    </row>
    <row r="15" spans="1:3" ht="23.25">
      <c r="A15" s="38" t="s">
        <v>125</v>
      </c>
      <c r="B15" s="34">
        <v>200000</v>
      </c>
      <c r="C15" s="39" t="s">
        <v>120</v>
      </c>
    </row>
    <row r="16" spans="1:3" ht="23.25">
      <c r="A16" s="38"/>
      <c r="B16" s="34"/>
      <c r="C16" s="39" t="s">
        <v>121</v>
      </c>
    </row>
    <row r="17" spans="1:3" ht="23.25">
      <c r="A17" s="38"/>
      <c r="B17" s="34"/>
      <c r="C17" s="39" t="s">
        <v>122</v>
      </c>
    </row>
    <row r="18" spans="1:3" ht="23.25">
      <c r="A18" s="44" t="s">
        <v>98</v>
      </c>
      <c r="B18" s="37">
        <f>SUM(B19)</f>
        <v>500000</v>
      </c>
      <c r="C18" s="39"/>
    </row>
    <row r="19" spans="1:3" ht="23.25">
      <c r="A19" s="36" t="s">
        <v>100</v>
      </c>
      <c r="B19" s="37">
        <f>SUM(B20)</f>
        <v>500000</v>
      </c>
      <c r="C19" s="39"/>
    </row>
    <row r="20" spans="1:3" ht="23.25">
      <c r="A20" s="38" t="s">
        <v>127</v>
      </c>
      <c r="B20" s="34">
        <v>500000</v>
      </c>
      <c r="C20" s="39" t="s">
        <v>123</v>
      </c>
    </row>
    <row r="21" spans="1:3" ht="23.25">
      <c r="A21" s="38"/>
      <c r="B21" s="34"/>
      <c r="C21" s="39" t="s">
        <v>124</v>
      </c>
    </row>
    <row r="22" spans="1:3" ht="23.25">
      <c r="A22" s="36" t="s">
        <v>81</v>
      </c>
      <c r="B22" s="37">
        <f>SUM(B23)</f>
        <v>0</v>
      </c>
      <c r="C22" s="39"/>
    </row>
    <row r="23" spans="1:3" ht="23.25">
      <c r="A23" s="36" t="s">
        <v>91</v>
      </c>
      <c r="B23" s="37">
        <f>SUM(B24,B26)</f>
        <v>0</v>
      </c>
      <c r="C23" s="39"/>
    </row>
    <row r="24" spans="1:3" ht="23.25">
      <c r="A24" s="36" t="s">
        <v>101</v>
      </c>
      <c r="B24" s="34">
        <f>SUM(B25:B25)</f>
        <v>0</v>
      </c>
      <c r="C24" s="39"/>
    </row>
    <row r="25" spans="1:3" ht="23.25">
      <c r="A25" s="38" t="s">
        <v>231</v>
      </c>
      <c r="B25" s="34"/>
      <c r="C25" s="39" t="s">
        <v>232</v>
      </c>
    </row>
    <row r="26" spans="1:3" ht="23.25">
      <c r="A26" s="36" t="s">
        <v>102</v>
      </c>
      <c r="B26" s="37">
        <f>SUM(B27:B28)</f>
        <v>0</v>
      </c>
      <c r="C26" s="39"/>
    </row>
    <row r="27" spans="1:3" ht="23.25">
      <c r="A27" s="38" t="s">
        <v>233</v>
      </c>
      <c r="B27" s="34"/>
      <c r="C27" s="39" t="s">
        <v>243</v>
      </c>
    </row>
    <row r="28" spans="1:3" ht="23.25">
      <c r="A28" s="38" t="s">
        <v>234</v>
      </c>
      <c r="B28" s="34"/>
      <c r="C28" s="39" t="s">
        <v>232</v>
      </c>
    </row>
    <row r="29" spans="1:3" ht="23.25">
      <c r="A29" s="40"/>
      <c r="B29" s="41"/>
      <c r="C29" s="105"/>
    </row>
    <row r="30" ht="23.25">
      <c r="A30" s="24" t="s">
        <v>130</v>
      </c>
    </row>
    <row r="31" ht="23.25">
      <c r="A31" s="24" t="s">
        <v>131</v>
      </c>
    </row>
  </sheetData>
  <sheetProtection/>
  <mergeCells count="5">
    <mergeCell ref="A1:C1"/>
    <mergeCell ref="A2:C2"/>
    <mergeCell ref="A3:C3"/>
    <mergeCell ref="A7:A8"/>
    <mergeCell ref="C7:C8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&amp;Rรด.05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I_KON500</dc:creator>
  <cp:keywords/>
  <dc:description/>
  <cp:lastModifiedBy>Paiboon Saeninmuang</cp:lastModifiedBy>
  <cp:lastPrinted>2016-02-10T08:10:31Z</cp:lastPrinted>
  <dcterms:created xsi:type="dcterms:W3CDTF">2004-01-26T07:35:24Z</dcterms:created>
  <dcterms:modified xsi:type="dcterms:W3CDTF">2016-02-17T02:39:57Z</dcterms:modified>
  <cp:category/>
  <cp:version/>
  <cp:contentType/>
  <cp:contentStatus/>
</cp:coreProperties>
</file>